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Exercice 1 suites a b c d" sheetId="1" r:id="rId1"/>
    <sheet name="Exercice 1 suites e f g h" sheetId="2" r:id="rId2"/>
    <sheet name="Exercice 1 suites i j k l m" sheetId="3" r:id="rId3"/>
    <sheet name="Exercice 2 Partie 1" sheetId="4" r:id="rId4"/>
    <sheet name="Exercice 2 Partie 2" sheetId="5" r:id="rId5"/>
    <sheet name="Exercice 2 Partie 3" sheetId="6" r:id="rId6"/>
    <sheet name="Exercice 3" sheetId="7" r:id="rId7"/>
  </sheets>
  <definedNames/>
  <calcPr fullCalcOnLoad="1"/>
</workbook>
</file>

<file path=xl/sharedStrings.xml><?xml version="1.0" encoding="utf-8"?>
<sst xmlns="http://schemas.openxmlformats.org/spreadsheetml/2006/main" count="69" uniqueCount="69">
  <si>
    <t>Suite a</t>
  </si>
  <si>
    <t>Suite b</t>
  </si>
  <si>
    <t>Suite c</t>
  </si>
  <si>
    <t>Suite d</t>
  </si>
  <si>
    <t>N</t>
  </si>
  <si>
    <t>A</t>
  </si>
  <si>
    <t>N</t>
  </si>
  <si>
    <t>B</t>
  </si>
  <si>
    <t>N</t>
  </si>
  <si>
    <t>C</t>
  </si>
  <si>
    <t>N</t>
  </si>
  <si>
    <t>D</t>
  </si>
  <si>
    <t>Suite e</t>
  </si>
  <si>
    <t>Suite f</t>
  </si>
  <si>
    <t>Suite g</t>
  </si>
  <si>
    <t>Suite h</t>
  </si>
  <si>
    <t>N</t>
  </si>
  <si>
    <t>E</t>
  </si>
  <si>
    <t>N</t>
  </si>
  <si>
    <t>F</t>
  </si>
  <si>
    <t>N</t>
  </si>
  <si>
    <t>G</t>
  </si>
  <si>
    <t>N</t>
  </si>
  <si>
    <t>H</t>
  </si>
  <si>
    <t>Suite i</t>
  </si>
  <si>
    <t>Suite j</t>
  </si>
  <si>
    <t>Suite l</t>
  </si>
  <si>
    <t>N</t>
  </si>
  <si>
    <t>I</t>
  </si>
  <si>
    <t>N</t>
  </si>
  <si>
    <t>J</t>
  </si>
  <si>
    <t>K</t>
  </si>
  <si>
    <t>N</t>
  </si>
  <si>
    <t>L</t>
  </si>
  <si>
    <t>M</t>
  </si>
  <si>
    <t>Suite x</t>
  </si>
  <si>
    <t>Suite y</t>
  </si>
  <si>
    <t>Suite z</t>
  </si>
  <si>
    <t>Suite t</t>
  </si>
  <si>
    <t>N</t>
  </si>
  <si>
    <t>X</t>
  </si>
  <si>
    <t>Y</t>
  </si>
  <si>
    <t>Z</t>
  </si>
  <si>
    <t>T</t>
  </si>
  <si>
    <t>Suite a</t>
  </si>
  <si>
    <t>Suite b</t>
  </si>
  <si>
    <t>Suite c</t>
  </si>
  <si>
    <t>Suite d</t>
  </si>
  <si>
    <t>N</t>
  </si>
  <si>
    <t>A</t>
  </si>
  <si>
    <t>B</t>
  </si>
  <si>
    <t>C</t>
  </si>
  <si>
    <t>D</t>
  </si>
  <si>
    <t>Suite x</t>
  </si>
  <si>
    <t>Suite y</t>
  </si>
  <si>
    <t>Suite z</t>
  </si>
  <si>
    <t>Suite t</t>
  </si>
  <si>
    <t>Suite u</t>
  </si>
  <si>
    <t>Suite v</t>
  </si>
  <si>
    <t>N</t>
  </si>
  <si>
    <t>X</t>
  </si>
  <si>
    <t>Y</t>
  </si>
  <si>
    <t>Z</t>
  </si>
  <si>
    <t>T</t>
  </si>
  <si>
    <t>U</t>
  </si>
  <si>
    <t>V</t>
  </si>
  <si>
    <t>Suite u</t>
  </si>
  <si>
    <t>N</t>
  </si>
  <si>
    <t>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</si>
</sst>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55"/>
  <sheetViews>
    <sheetView workbookViewId="0" topLeftCell="A1">
      <selection activeCell="C3" sqref="C3"/>
    </sheetView>
  </sheetViews>
  <sheetFormatPr defaultColWidth="9.140625" defaultRowHeight="12.75"/>
  <cols>
    <col min="1" max="1" width="8.00390625" style="1" customWidth="1"/>
    <col min="2" max="2" width="12.140625" style="1" customWidth="1"/>
    <col min="3" max="3" width="8.00390625" style="1" customWidth="1"/>
    <col min="4" max="4" width="12.140625" style="1" customWidth="1"/>
    <col min="5" max="5" width="7.8515625" style="1" customWidth="1"/>
    <col min="6" max="6" width="12.140625" style="1" customWidth="1"/>
    <col min="7" max="7" width="8.00390625" style="1" customWidth="1"/>
    <col min="8" max="8" width="12.140625" style="1" customWidth="1"/>
    <col min="9" max="10" width="11.7109375" style="0" customWidth="1"/>
    <col min="11" max="242" width="11.7109375" style="1" customWidth="1"/>
    <col min="243" max="256" width="11.7109375" style="0" customWidth="1"/>
  </cols>
  <sheetData>
    <row r="1" spans="1:242" ht="12.75">
      <c r="A1" s="2" t="s">
        <v>0</v>
      </c>
      <c r="B1" s="2"/>
      <c r="C1" s="2" t="s">
        <v>1</v>
      </c>
      <c r="D1" s="2"/>
      <c r="E1" s="2" t="s">
        <v>2</v>
      </c>
      <c r="F1" s="2"/>
      <c r="G1" s="2" t="s">
        <v>3</v>
      </c>
      <c r="H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ht="12.75"/>
    <row r="3" spans="1:242" ht="12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ht="12.7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3:8" ht="12.75">
      <c r="C5" s="1">
        <v>0</v>
      </c>
      <c r="D5" s="1">
        <v>3</v>
      </c>
      <c r="E5" s="1">
        <v>0</v>
      </c>
      <c r="F5" s="1">
        <v>0</v>
      </c>
      <c r="G5" s="1">
        <v>0</v>
      </c>
      <c r="H5" s="1">
        <v>0</v>
      </c>
    </row>
    <row r="6" spans="1:8" ht="12.75">
      <c r="A6" s="1">
        <v>1</v>
      </c>
      <c r="B6" s="1">
        <v>7</v>
      </c>
      <c r="C6" s="1">
        <v>1</v>
      </c>
      <c r="D6" s="1">
        <f>(D5)*EXP(-D5)</f>
        <v>0.1493612051035918</v>
      </c>
      <c r="E6" s="1">
        <v>1</v>
      </c>
      <c r="F6" s="1">
        <f>SQRT(F5+E6)</f>
        <v>1</v>
      </c>
      <c r="G6" s="1">
        <v>1</v>
      </c>
      <c r="H6" s="1">
        <f>(H5)+(1/2)*(5-(H5)^2)</f>
        <v>2.5</v>
      </c>
    </row>
    <row r="7" spans="1:8" ht="12.75">
      <c r="A7" s="1">
        <v>2</v>
      </c>
      <c r="B7" s="1">
        <f>(2+B6)/(1+(B6)^4)</f>
        <v>0.003746877601998335</v>
      </c>
      <c r="C7" s="1">
        <v>2</v>
      </c>
      <c r="D7" s="1">
        <f>(D6)*EXP(-D6)</f>
        <v>0.12863852799582404</v>
      </c>
      <c r="E7" s="1">
        <v>2</v>
      </c>
      <c r="F7" s="1">
        <f>SQRT(F6+E7)</f>
        <v>1.7320508075688772</v>
      </c>
      <c r="G7" s="1">
        <v>2</v>
      </c>
      <c r="H7" s="1">
        <f>(H6)+(1/2)*(5-(H6)^2)</f>
        <v>1.875</v>
      </c>
    </row>
    <row r="8" spans="1:8" ht="12.75">
      <c r="A8" s="1">
        <v>3</v>
      </c>
      <c r="B8" s="1">
        <f>(2+B7)/(1+(B7)^4)</f>
        <v>2.0037468772070675</v>
      </c>
      <c r="C8" s="1">
        <v>3</v>
      </c>
      <c r="D8" s="1">
        <f>(D7)*EXP(-D7)</f>
        <v>0.11311079607183433</v>
      </c>
      <c r="E8" s="1">
        <v>3</v>
      </c>
      <c r="F8" s="1">
        <f>SQRT(F7+E8)</f>
        <v>2.1753277471610746</v>
      </c>
      <c r="G8" s="1">
        <v>3</v>
      </c>
      <c r="H8" s="1">
        <f>(H7)+(1/2)*(5-(H7)^2)</f>
        <v>2.6171875</v>
      </c>
    </row>
    <row r="9" spans="1:8" ht="12.75">
      <c r="A9" s="1">
        <v>4</v>
      </c>
      <c r="B9" s="1">
        <f>(2+B8)/(1+(B8)^4)</f>
        <v>0.23386047615458413</v>
      </c>
      <c r="C9" s="1">
        <v>4</v>
      </c>
      <c r="D9" s="1">
        <f>(D8)*EXP(-D8)</f>
        <v>0.10101378962668121</v>
      </c>
      <c r="E9" s="1">
        <v>4</v>
      </c>
      <c r="F9" s="1">
        <f>SQRT(F8+E9)</f>
        <v>2.4850206733870595</v>
      </c>
      <c r="G9" s="1">
        <v>4</v>
      </c>
      <c r="H9" s="1">
        <f>(H8)+(1/2)*(5-(H8)^2)</f>
        <v>1.692352294921875</v>
      </c>
    </row>
    <row r="10" spans="1:8" ht="12.75">
      <c r="A10" s="1">
        <v>5</v>
      </c>
      <c r="B10" s="1">
        <f>(2+B9)/(1+(B9)^4)</f>
        <v>2.2271987573941403</v>
      </c>
      <c r="C10" s="1">
        <v>5</v>
      </c>
      <c r="D10" s="1">
        <f>(D9)*EXP(-D9)</f>
        <v>0.0913084421025298</v>
      </c>
      <c r="E10" s="1">
        <v>5</v>
      </c>
      <c r="F10" s="1">
        <f>SQRT(F9+E10)</f>
        <v>2.7358765822651905</v>
      </c>
      <c r="G10" s="1">
        <v>5</v>
      </c>
      <c r="H10" s="1">
        <f>(H9)+(1/2)*(5-(H9)^2)</f>
        <v>2.7603241498582065</v>
      </c>
    </row>
    <row r="11" spans="1:8" ht="12.75">
      <c r="A11" s="1">
        <v>6</v>
      </c>
      <c r="B11" s="1">
        <f>(2+B10)/(1+(B10)^4)</f>
        <v>0.16508812857533917</v>
      </c>
      <c r="C11" s="1">
        <v>6</v>
      </c>
      <c r="D11" s="1">
        <f>(D10)*EXP(-D10)</f>
        <v>0.08334051510575341</v>
      </c>
      <c r="E11" s="1">
        <v>6</v>
      </c>
      <c r="F11" s="1">
        <f>SQRT(F10+E11)</f>
        <v>2.955651634118133</v>
      </c>
      <c r="G11" s="1">
        <v>6</v>
      </c>
      <c r="H11" s="1">
        <f>(H10)+(1/2)*(5-(H10)^2)</f>
        <v>1.4506294437129914</v>
      </c>
    </row>
    <row r="12" spans="1:8" ht="12.75">
      <c r="A12" s="1">
        <v>7</v>
      </c>
      <c r="B12" s="1">
        <f>(2+B11)/(1+(B11)^4)</f>
        <v>2.163481126311358</v>
      </c>
      <c r="C12" s="1">
        <v>7</v>
      </c>
      <c r="D12" s="1">
        <f>(D11)*EXP(-D11)</f>
        <v>0.07667642476076915</v>
      </c>
      <c r="E12" s="1">
        <v>7</v>
      </c>
      <c r="F12" s="1">
        <f>SQRT(F11+E12)</f>
        <v>3.1552577761758442</v>
      </c>
      <c r="G12" s="1">
        <v>7</v>
      </c>
      <c r="H12" s="1">
        <f>(H11)+(1/2)*(5-(H11)^2)</f>
        <v>2.89846655222946</v>
      </c>
    </row>
    <row r="13" spans="1:8" ht="12.75">
      <c r="A13" s="1">
        <v>8</v>
      </c>
      <c r="B13" s="1">
        <f>(2+B12)/(1+(B12)^4)</f>
        <v>0.18174402357182862</v>
      </c>
      <c r="C13" s="1">
        <v>8</v>
      </c>
      <c r="D13" s="1">
        <f>(D12)*EXP(-D12)</f>
        <v>0.07101689928962815</v>
      </c>
      <c r="E13" s="1">
        <v>8</v>
      </c>
      <c r="F13" s="1">
        <f>SQRT(F12+E13)</f>
        <v>3.339948768495685</v>
      </c>
      <c r="G13" s="1">
        <v>8</v>
      </c>
      <c r="H13" s="1">
        <f>(H12)+(1/2)*(5-(H12)^2)</f>
        <v>1.197912375032994</v>
      </c>
    </row>
    <row r="14" spans="1:8" ht="12.75">
      <c r="A14" s="1">
        <v>9</v>
      </c>
      <c r="B14" s="1">
        <f>(2+B13)/(1+(B13)^4)</f>
        <v>2.1793662484715792</v>
      </c>
      <c r="C14" s="1">
        <v>9</v>
      </c>
      <c r="D14" s="1">
        <f>(D13)*EXP(-D13)</f>
        <v>0.06614841751464008</v>
      </c>
      <c r="E14" s="1">
        <v>9</v>
      </c>
      <c r="F14" s="1">
        <f>SQRT(F13+E14)</f>
        <v>3.512826321994255</v>
      </c>
      <c r="G14" s="1">
        <v>9</v>
      </c>
      <c r="H14" s="1">
        <f>(H13)+(1/2)*(5-(H13)^2)</f>
        <v>2.9804153459043996</v>
      </c>
    </row>
    <row r="15" spans="1:8" ht="12.75">
      <c r="A15" s="1">
        <v>10</v>
      </c>
      <c r="B15" s="1">
        <f>(2+B14)/(1+(B14)^4)</f>
        <v>0.17739957876778076</v>
      </c>
      <c r="C15" s="1">
        <v>10</v>
      </c>
      <c r="D15" s="1">
        <f>(D14)*EXP(-D14)</f>
        <v>0.06191438539835028</v>
      </c>
      <c r="E15" s="1">
        <v>10</v>
      </c>
      <c r="F15" s="1">
        <f>SQRT(F14+E15)</f>
        <v>3.6759796411289134</v>
      </c>
      <c r="G15" s="1">
        <v>10</v>
      </c>
      <c r="H15" s="1">
        <f>(H14)+(1/2)*(5-(H14)^2)</f>
        <v>1.0389775288531786</v>
      </c>
    </row>
    <row r="16" spans="1:8" ht="12.75">
      <c r="A16" s="1">
        <v>11</v>
      </c>
      <c r="B16" s="1">
        <f>(2+B15)/(1+(B15)^4)</f>
        <v>2.175245217365831</v>
      </c>
      <c r="C16" s="1">
        <v>11</v>
      </c>
      <c r="D16" s="1">
        <f>(D15)*EXP(-D15)</f>
        <v>0.0581972536034991</v>
      </c>
      <c r="E16" s="1">
        <v>11</v>
      </c>
      <c r="F16" s="1">
        <f>SQRT(F15+E16)</f>
        <v>3.830924123645483</v>
      </c>
      <c r="G16" s="1">
        <v>11</v>
      </c>
      <c r="H16" s="1">
        <f>(H15)+(1/2)*(5-(H15)^2)</f>
        <v>2.9992403761222497</v>
      </c>
    </row>
    <row r="17" spans="1:8" ht="12.75">
      <c r="A17" s="1">
        <v>12</v>
      </c>
      <c r="B17" s="1">
        <f>(2+B16)/(1+(B16)^4)</f>
        <v>0.1785139100534765</v>
      </c>
      <c r="C17" s="1">
        <v>12</v>
      </c>
      <c r="D17" s="1">
        <f>(D16)*EXP(-D16)</f>
        <v>0.05490700363132624</v>
      </c>
      <c r="E17" s="1">
        <v>12</v>
      </c>
      <c r="F17" s="1">
        <f>SQRT(F16+E17)</f>
        <v>3.9788093851861617</v>
      </c>
      <c r="G17" s="1">
        <v>12</v>
      </c>
      <c r="H17" s="1">
        <f>(H16)+(1/2)*(5-(H16)^2)</f>
        <v>1.0015189592412832</v>
      </c>
    </row>
    <row r="18" spans="1:8" ht="12.75">
      <c r="A18" s="1">
        <v>13</v>
      </c>
      <c r="B18" s="1">
        <f>(2+B17)/(1+(B17)^4)</f>
        <v>2.1763038311602028</v>
      </c>
      <c r="C18" s="1">
        <v>13</v>
      </c>
      <c r="D18" s="1">
        <f>(D17)*EXP(-D17)</f>
        <v>0.0519734965773924</v>
      </c>
      <c r="E18" s="1">
        <v>13</v>
      </c>
      <c r="F18" s="1">
        <f>SQRT(F17+E18)</f>
        <v>4.120535084814369</v>
      </c>
      <c r="G18" s="1">
        <v>13</v>
      </c>
      <c r="H18" s="1">
        <f>(H17)+(1/2)*(5-(H17)^2)</f>
        <v>2.999998846381412</v>
      </c>
    </row>
    <row r="19" spans="1:8" ht="12.75">
      <c r="A19" s="1">
        <v>14</v>
      </c>
      <c r="B19" s="1">
        <f>(2+B18)/(1+(B18)^4)</f>
        <v>0.17822681631206275</v>
      </c>
      <c r="C19" s="1">
        <v>14</v>
      </c>
      <c r="D19" s="1">
        <f>(D18)*EXP(-D18)</f>
        <v>0.049341248306305305</v>
      </c>
      <c r="E19" s="1">
        <v>14</v>
      </c>
      <c r="F19" s="1">
        <f>SQRT(F18+E19)</f>
        <v>4.256822181488718</v>
      </c>
      <c r="G19" s="1">
        <v>14</v>
      </c>
      <c r="H19" s="1">
        <f>(H18)+(1/2)*(5-(H18)^2)</f>
        <v>1.0000023072365112</v>
      </c>
    </row>
    <row r="20" spans="1:8" ht="12.75">
      <c r="A20" s="1">
        <v>15</v>
      </c>
      <c r="B20" s="1">
        <f>(2+B19)/(1+(B19)^4)</f>
        <v>2.1760311956233642</v>
      </c>
      <c r="C20" s="1">
        <v>15</v>
      </c>
      <c r="D20" s="1">
        <f>(D19)*EXP(-D19)</f>
        <v>0.046965775826674126</v>
      </c>
      <c r="E20" s="1">
        <v>15</v>
      </c>
      <c r="F20" s="1">
        <f>SQRT(F19+E20)</f>
        <v>4.388259584560686</v>
      </c>
      <c r="G20" s="1">
        <v>15</v>
      </c>
      <c r="H20" s="1">
        <f>(H19)+(1/2)*(5-(H19)^2)</f>
        <v>2.999999999997338</v>
      </c>
    </row>
    <row r="21" spans="1:8" ht="12.75">
      <c r="A21" s="1">
        <v>16</v>
      </c>
      <c r="B21" s="1">
        <f>(2+B20)/(1+(B20)^4)</f>
        <v>0.17830069858340306</v>
      </c>
      <c r="C21" s="1">
        <v>16</v>
      </c>
      <c r="D21" s="1">
        <f>(D20)*EXP(-D20)</f>
        <v>0.04481098842707599</v>
      </c>
      <c r="E21" s="1">
        <v>16</v>
      </c>
      <c r="F21" s="1">
        <f>SQRT(F20+E21)</f>
        <v>4.515336043370492</v>
      </c>
      <c r="G21" s="1">
        <v>16</v>
      </c>
      <c r="H21" s="1">
        <f>(H20)+(1/2)*(5-(H20)^2)</f>
        <v>1.0000000000053237</v>
      </c>
    </row>
    <row r="22" spans="1:8" ht="12.75">
      <c r="A22" s="1">
        <v>17</v>
      </c>
      <c r="B22" s="1">
        <f>(2+B21)/(1+(B21)^4)</f>
        <v>2.176101364016051</v>
      </c>
      <c r="C22" s="1">
        <v>17</v>
      </c>
      <c r="D22" s="1">
        <f>(D21)*EXP(-D21)</f>
        <v>0.04284728996308876</v>
      </c>
      <c r="E22" s="1">
        <v>17</v>
      </c>
      <c r="F22" s="1">
        <f>SQRT(F21+E22)</f>
        <v>4.638462681036735</v>
      </c>
      <c r="G22" s="1">
        <v>17</v>
      </c>
      <c r="H22" s="1">
        <f>(H21)+(1/2)*(5-(H21)^2)</f>
        <v>3</v>
      </c>
    </row>
    <row r="23" spans="1:8" ht="12.75">
      <c r="A23" s="1">
        <v>18</v>
      </c>
      <c r="B23" s="1">
        <f>(2+B22)/(1+(B22)^4)</f>
        <v>0.17828167975025633</v>
      </c>
      <c r="C23" s="1">
        <v>18</v>
      </c>
      <c r="D23" s="1">
        <f>(D22)*EXP(-D22)</f>
        <v>0.04105017538431766</v>
      </c>
      <c r="E23" s="1">
        <v>18</v>
      </c>
      <c r="F23" s="1">
        <f>SQRT(F22+E23)</f>
        <v>4.757989352766223</v>
      </c>
      <c r="G23" s="1">
        <v>18</v>
      </c>
      <c r="H23" s="1">
        <f>(H22)+(1/2)*(5-(H22)^2)</f>
        <v>1</v>
      </c>
    </row>
    <row r="24" spans="1:8" ht="12.75">
      <c r="A24" s="1">
        <v>19</v>
      </c>
      <c r="B24" s="1">
        <f>(2+B23)/(1+(B23)^4)</f>
        <v>2.1760833016674623</v>
      </c>
      <c r="C24" s="1">
        <v>19</v>
      </c>
      <c r="D24" s="1">
        <f>(D23)*EXP(-D23)</f>
        <v>0.03939917720488021</v>
      </c>
      <c r="E24" s="1">
        <v>19</v>
      </c>
      <c r="F24" s="1">
        <f>SQRT(F23+E24)</f>
        <v>4.874216793779922</v>
      </c>
      <c r="G24" s="1">
        <v>19</v>
      </c>
      <c r="H24" s="1">
        <f>(H23)+(1/2)*(5-(H23)^2)</f>
        <v>3</v>
      </c>
    </row>
    <row r="25" spans="1:8" ht="12.75">
      <c r="A25" s="1">
        <v>20</v>
      </c>
      <c r="B25" s="1">
        <f>(2+B24)/(1+(B24)^4)</f>
        <v>0.17828657522477206</v>
      </c>
      <c r="C25" s="1">
        <v>20</v>
      </c>
      <c r="D25" s="1">
        <f>(D24)*EXP(-D24)</f>
        <v>0.03787706393795161</v>
      </c>
      <c r="E25" s="1">
        <v>20</v>
      </c>
      <c r="F25" s="1">
        <f>SQRT(F24+E25)</f>
        <v>4.987405818036058</v>
      </c>
      <c r="G25" s="1">
        <v>20</v>
      </c>
      <c r="H25" s="1">
        <f>(H24)+(1/2)*(5-(H24)^2)</f>
        <v>1</v>
      </c>
    </row>
    <row r="26" spans="1:8" ht="12.75">
      <c r="A26" s="1">
        <v>21</v>
      </c>
      <c r="B26" s="1">
        <f>(2+B25)/(1+(B25)^4)</f>
        <v>2.1760879509716555</v>
      </c>
      <c r="C26" s="1">
        <v>21</v>
      </c>
      <c r="D26" s="1">
        <f>(D25)*EXP(-D25)</f>
        <v>0.036469222723083526</v>
      </c>
      <c r="E26" s="1">
        <v>21</v>
      </c>
      <c r="F26" s="1">
        <f>SQRT(F25+E26)</f>
        <v>5.09778440285935</v>
      </c>
      <c r="G26" s="1">
        <v>21</v>
      </c>
      <c r="H26" s="1">
        <f>(H25)+(1/2)*(5-(H25)^2)</f>
        <v>3</v>
      </c>
    </row>
    <row r="27" spans="1:8" ht="12.75">
      <c r="A27" s="1">
        <v>22</v>
      </c>
      <c r="B27" s="1">
        <f>(2+B26)/(1+(B26)^4)</f>
        <v>0.17828531509828804</v>
      </c>
      <c r="C27" s="1">
        <v>22</v>
      </c>
      <c r="D27" s="1">
        <f>(D26)*EXP(-D26)</f>
        <v>0.035163178476796134</v>
      </c>
      <c r="E27" s="1">
        <v>22</v>
      </c>
      <c r="F27" s="1">
        <f>SQRT(F26+E27)</f>
        <v>5.205553227358198</v>
      </c>
      <c r="G27" s="1">
        <v>22</v>
      </c>
      <c r="H27" s="1">
        <f>(H26)+(1/2)*(5-(H26)^2)</f>
        <v>1</v>
      </c>
    </row>
    <row r="28" spans="1:8" ht="12.75">
      <c r="A28" s="1">
        <v>23</v>
      </c>
      <c r="B28" s="1">
        <f>(2+B27)/(1+(B27)^4)</f>
        <v>2.1760867542129865</v>
      </c>
      <c r="C28" s="1">
        <v>23</v>
      </c>
      <c r="D28" s="1">
        <f>(D27)*EXP(-D27)</f>
        <v>0.033948215519929534</v>
      </c>
      <c r="E28" s="1">
        <v>23</v>
      </c>
      <c r="F28" s="1">
        <f>SQRT(F27+E28)</f>
        <v>5.310890059807131</v>
      </c>
      <c r="G28" s="1">
        <v>23</v>
      </c>
      <c r="H28" s="1">
        <f>(H27)+(1/2)*(5-(H27)^2)</f>
        <v>3</v>
      </c>
    </row>
    <row r="29" spans="1:8" ht="12.75">
      <c r="A29" s="1">
        <v>24</v>
      </c>
      <c r="B29" s="1">
        <f>(2+B28)/(1+(B28)^4)</f>
        <v>0.17828563946129453</v>
      </c>
      <c r="C29" s="1">
        <v>24</v>
      </c>
      <c r="D29" s="1">
        <f>(D28)*EXP(-D28)</f>
        <v>0.0328150770225605</v>
      </c>
      <c r="E29" s="1">
        <v>24</v>
      </c>
      <c r="F29" s="1">
        <f>SQRT(F28+E29)</f>
        <v>5.413953274623557</v>
      </c>
      <c r="G29" s="1">
        <v>24</v>
      </c>
      <c r="H29" s="1">
        <f>(H28)+(1/2)*(5-(H28)^2)</f>
        <v>1</v>
      </c>
    </row>
    <row r="30" spans="1:8" ht="12.75">
      <c r="A30" s="1">
        <v>25</v>
      </c>
      <c r="B30" s="1">
        <f>(2+B29)/(1+(B29)^4)</f>
        <v>2.1760870622649255</v>
      </c>
      <c r="C30" s="1">
        <v>25</v>
      </c>
      <c r="D30" s="1">
        <f>(D29)*EXP(-D29)</f>
        <v>0.031755724175342614</v>
      </c>
      <c r="E30" s="1">
        <v>25</v>
      </c>
      <c r="F30" s="1">
        <f>SQRT(F29+E30)</f>
        <v>5.514884701843146</v>
      </c>
      <c r="G30" s="1">
        <v>25</v>
      </c>
      <c r="H30" s="1">
        <f>(H29)+(1/2)*(5-(H29)^2)</f>
        <v>3</v>
      </c>
    </row>
    <row r="31" spans="1:8" ht="12.75">
      <c r="A31" s="1">
        <v>26</v>
      </c>
      <c r="B31" s="1">
        <f>(2+B30)/(1+(B30)^4)</f>
        <v>0.17828555596848925</v>
      </c>
      <c r="C31" s="1">
        <v>26</v>
      </c>
      <c r="D31" s="1">
        <f>(D30)*EXP(-D30)</f>
        <v>0.03076314165655399</v>
      </c>
      <c r="E31" s="1">
        <v>26</v>
      </c>
      <c r="F31" s="1">
        <f>SQRT(F30+E31)</f>
        <v>5.613811958183418</v>
      </c>
      <c r="G31" s="1">
        <v>26</v>
      </c>
      <c r="H31" s="1">
        <f>(H30)+(1/2)*(5-(H30)^2)</f>
        <v>1</v>
      </c>
    </row>
    <row r="32" spans="1:8" ht="12.75">
      <c r="A32" s="1">
        <v>27</v>
      </c>
      <c r="B32" s="1">
        <f>(2+B31)/(1+(B31)^4)</f>
        <v>2.1760869829706864</v>
      </c>
      <c r="C32" s="1">
        <v>27</v>
      </c>
      <c r="D32" s="1">
        <f>(D31)*EXP(-D31)</f>
        <v>0.02983117931409554</v>
      </c>
      <c r="E32" s="1">
        <v>27</v>
      </c>
      <c r="F32" s="1">
        <f>SQRT(F31+E32)</f>
        <v>5.710850370845258</v>
      </c>
      <c r="G32" s="1">
        <v>27</v>
      </c>
      <c r="H32" s="1">
        <f>(H31)+(1/2)*(5-(H31)^2)</f>
        <v>3</v>
      </c>
    </row>
    <row r="33" spans="1:8" ht="12.75">
      <c r="A33" s="1">
        <v>28</v>
      </c>
      <c r="B33" s="1">
        <f>(2+B32)/(1+(B32)^4)</f>
        <v>0.17828557745998522</v>
      </c>
      <c r="C33" s="1">
        <v>28</v>
      </c>
      <c r="D33" s="1">
        <f>(D32)*EXP(-D32)</f>
        <v>0.028954422418717922</v>
      </c>
      <c r="E33" s="1">
        <v>28</v>
      </c>
      <c r="F33" s="1">
        <f>SQRT(F32+E33)</f>
        <v>5.806104578014872</v>
      </c>
      <c r="G33" s="1">
        <v>28</v>
      </c>
      <c r="H33" s="1">
        <f>(H32)+(1/2)*(5-(H32)^2)</f>
        <v>1</v>
      </c>
    </row>
    <row r="34" spans="1:8" ht="12.75">
      <c r="A34" s="1">
        <v>29</v>
      </c>
      <c r="B34" s="1">
        <f>(2+B33)/(1+(B33)^4)</f>
        <v>2.1760870033814497</v>
      </c>
      <c r="C34" s="1">
        <v>29</v>
      </c>
      <c r="D34" s="1">
        <f>(D33)*EXP(-D33)</f>
        <v>0.028128084637512422</v>
      </c>
      <c r="E34" s="1">
        <v>29</v>
      </c>
      <c r="F34" s="1">
        <f>SQRT(F33+E34)</f>
        <v>5.899669870256714</v>
      </c>
      <c r="G34" s="1">
        <v>29</v>
      </c>
      <c r="H34" s="1">
        <f>(H33)+(1/2)*(5-(H33)^2)</f>
        <v>3</v>
      </c>
    </row>
    <row r="35" spans="1:8" ht="12.75">
      <c r="A35" s="1">
        <v>30</v>
      </c>
      <c r="B35" s="1">
        <f>(2+B34)/(1+(B34)^4)</f>
        <v>0.17828557192795835</v>
      </c>
      <c r="C35" s="1">
        <v>30</v>
      </c>
      <c r="D35" s="1">
        <f>(D34)*EXP(-D34)</f>
        <v>0.027347919209259202</v>
      </c>
      <c r="E35" s="1">
        <v>30</v>
      </c>
      <c r="F35" s="1">
        <f>SQRT(F34+E35)</f>
        <v>5.991633322413573</v>
      </c>
      <c r="G35" s="1">
        <v>30</v>
      </c>
      <c r="H35" s="1">
        <f>(H34)+(1/2)*(5-(H34)^2)</f>
        <v>1</v>
      </c>
    </row>
    <row r="36" spans="1:8" ht="12.75">
      <c r="A36" s="1">
        <v>31</v>
      </c>
      <c r="B36" s="1">
        <f>(2+B35)/(1+(B35)^4)</f>
        <v>2.1760869981276088</v>
      </c>
      <c r="C36" s="1">
        <v>31</v>
      </c>
      <c r="D36" s="1">
        <f>(D35)*EXP(-D35)</f>
        <v>0.026610144803357317</v>
      </c>
      <c r="E36" s="1">
        <v>31</v>
      </c>
      <c r="F36" s="1">
        <f>SQRT(F35+E36)</f>
        <v>6.0820747547538065</v>
      </c>
      <c r="G36" s="1">
        <v>31</v>
      </c>
      <c r="H36" s="1">
        <f>(H35)+(1/2)*(5-(H35)^2)</f>
        <v>3</v>
      </c>
    </row>
    <row r="37" spans="1:8" ht="12.75">
      <c r="A37" s="1">
        <v>32</v>
      </c>
      <c r="B37" s="1">
        <f>(2+B36)/(1+(B36)^4)</f>
        <v>0.178285573351932</v>
      </c>
      <c r="C37" s="1">
        <v>32</v>
      </c>
      <c r="D37" s="1">
        <f>(D36)*EXP(-D36)</f>
        <v>0.02591138330152875</v>
      </c>
      <c r="E37" s="1">
        <v>32</v>
      </c>
      <c r="F37" s="1">
        <f>SQRT(F36+E37)</f>
        <v>6.171067553896473</v>
      </c>
      <c r="G37" s="1">
        <v>32</v>
      </c>
      <c r="H37" s="1">
        <f>(H36)+(1/2)*(5-(H36)^2)</f>
        <v>1</v>
      </c>
    </row>
    <row r="38" spans="1:8" ht="12.75">
      <c r="A38" s="1">
        <v>33</v>
      </c>
      <c r="B38" s="1">
        <f>(2+B37)/(1+(B37)^4)</f>
        <v>2.1760869994799763</v>
      </c>
      <c r="C38" s="1">
        <v>33</v>
      </c>
      <c r="D38" s="1">
        <f>(D37)*EXP(-D37)</f>
        <v>0.02524860732006866</v>
      </c>
      <c r="E38" s="1">
        <v>33</v>
      </c>
      <c r="F38" s="1">
        <f>SQRT(F37+E38)</f>
        <v>6.25867937778382</v>
      </c>
      <c r="G38" s="1">
        <v>33</v>
      </c>
      <c r="H38" s="1">
        <f>(H37)+(1/2)*(5-(H37)^2)</f>
        <v>3</v>
      </c>
    </row>
    <row r="39" spans="1:8" ht="12.75">
      <c r="A39" s="1">
        <v>34</v>
      </c>
      <c r="B39" s="1">
        <f>(2+B38)/(1+(B38)^4)</f>
        <v>0.1782855729853933</v>
      </c>
      <c r="C39" s="1">
        <v>34</v>
      </c>
      <c r="D39" s="1">
        <f>(D38)*EXP(-D38)</f>
        <v>0.024619095735898627</v>
      </c>
      <c r="E39" s="1">
        <v>34</v>
      </c>
      <c r="F39" s="1">
        <f>SQRT(F38+E39)</f>
        <v>6.3449727641483085</v>
      </c>
      <c r="G39" s="1">
        <v>34</v>
      </c>
      <c r="H39" s="1">
        <f>(H38)+(1/2)*(5-(H38)^2)</f>
        <v>1</v>
      </c>
    </row>
    <row r="40" spans="1:8" ht="12.75">
      <c r="A40" s="1">
        <v>35</v>
      </c>
      <c r="B40" s="1">
        <f>(2+B39)/(1+(B39)^4)</f>
        <v>2.176086999131869</v>
      </c>
      <c r="C40" s="1">
        <v>35</v>
      </c>
      <c r="D40" s="1">
        <f>(D39)*EXP(-D39)</f>
        <v>0.02402039582527657</v>
      </c>
      <c r="E40" s="1">
        <v>35</v>
      </c>
      <c r="F40" s="1">
        <f>SQRT(F39+E40)</f>
        <v>6.430005658173895</v>
      </c>
      <c r="G40" s="1">
        <v>35</v>
      </c>
      <c r="H40" s="1">
        <f>(H39)+(1/2)*(5-(H39)^2)</f>
        <v>3</v>
      </c>
    </row>
    <row r="41" spans="1:8" ht="12.75">
      <c r="A41" s="1">
        <v>36</v>
      </c>
      <c r="B41" s="1">
        <f>(2+B40)/(1+(B40)^4)</f>
        <v>0.1782855730797425</v>
      </c>
      <c r="C41" s="1">
        <v>36</v>
      </c>
      <c r="D41" s="1">
        <f>(D40)*EXP(-D40)</f>
        <v>0.023450290894032725</v>
      </c>
      <c r="E41" s="1">
        <v>36</v>
      </c>
      <c r="F41" s="1">
        <f>SQRT(F40+E41)</f>
        <v>6.513831872114439</v>
      </c>
      <c r="G41" s="1">
        <v>36</v>
      </c>
      <c r="H41" s="1">
        <f>(H40)+(1/2)*(5-(H40)^2)</f>
        <v>1</v>
      </c>
    </row>
    <row r="42" spans="1:8" ht="12.75">
      <c r="A42" s="1">
        <v>37</v>
      </c>
      <c r="B42" s="1">
        <f>(2+B41)/(1+(B41)^4)</f>
        <v>2.1760869992214738</v>
      </c>
      <c r="C42" s="1">
        <v>37</v>
      </c>
      <c r="D42" s="1">
        <f>(D41)*EXP(-D41)</f>
        <v>0.02290677249058525</v>
      </c>
      <c r="E42" s="1">
        <v>37</v>
      </c>
      <c r="F42" s="1">
        <f>SQRT(F41+E42)</f>
        <v>6.59650148731238</v>
      </c>
      <c r="G42" s="1">
        <v>37</v>
      </c>
      <c r="H42" s="1">
        <f>(H41)+(1/2)*(5-(H41)^2)</f>
        <v>3</v>
      </c>
    </row>
    <row r="43" spans="1:8" ht="12.75">
      <c r="A43" s="1">
        <v>38</v>
      </c>
      <c r="B43" s="1">
        <f>(2+B42)/(1+(B42)^4)</f>
        <v>0.1782855730554565</v>
      </c>
      <c r="C43" s="1">
        <v>38</v>
      </c>
      <c r="D43" s="1">
        <f>(D42)*EXP(-D42)</f>
        <v>0.022388016461105893</v>
      </c>
      <c r="E43" s="1">
        <v>38</v>
      </c>
      <c r="F43" s="1">
        <f>SQRT(F42+E43)</f>
        <v>6.678061207215189</v>
      </c>
      <c r="G43" s="1">
        <v>38</v>
      </c>
      <c r="H43" s="1">
        <f>(H42)+(1/2)*(5-(H42)^2)</f>
        <v>1</v>
      </c>
    </row>
    <row r="44" spans="1:8" ht="12.75">
      <c r="A44" s="1">
        <v>39</v>
      </c>
      <c r="B44" s="1">
        <f>(2+B43)/(1+(B43)^4)</f>
        <v>2.1760869991984095</v>
      </c>
      <c r="C44" s="1">
        <v>39</v>
      </c>
      <c r="D44" s="1">
        <f>(D43)*EXP(-D43)</f>
        <v>0.02189236224008605</v>
      </c>
      <c r="E44" s="1">
        <v>39</v>
      </c>
      <c r="F44" s="1">
        <f>SQRT(F43+E44)</f>
        <v>6.758554668508289</v>
      </c>
      <c r="G44" s="1">
        <v>39</v>
      </c>
      <c r="H44" s="1">
        <f>(H43)+(1/2)*(5-(H43)^2)</f>
        <v>3</v>
      </c>
    </row>
    <row r="45" spans="1:8" ht="12.75">
      <c r="A45" s="1">
        <v>40</v>
      </c>
      <c r="B45" s="1">
        <f>(2+B44)/(1+(B44)^4)</f>
        <v>0.1782855730617077</v>
      </c>
      <c r="C45" s="1">
        <v>40</v>
      </c>
      <c r="D45" s="1">
        <f>(D44)*EXP(-D44)</f>
        <v>0.021418294876779202</v>
      </c>
      <c r="E45" s="1">
        <v>40</v>
      </c>
      <c r="F45" s="1">
        <f>SQRT(F44+E45)</f>
        <v>6.838022716290747</v>
      </c>
      <c r="G45" s="1">
        <v>40</v>
      </c>
      <c r="H45" s="1">
        <f>(H44)+(1/2)*(5-(H44)^2)</f>
        <v>1</v>
      </c>
    </row>
    <row r="46" spans="1:8" ht="12.75">
      <c r="A46" s="1">
        <v>41</v>
      </c>
      <c r="B46" s="1">
        <f>(2+B45)/(1+(B45)^4)</f>
        <v>2.176086999204346</v>
      </c>
      <c r="C46" s="1">
        <v>41</v>
      </c>
      <c r="D46" s="1">
        <f>(D45)*EXP(-D45)</f>
        <v>0.02096442938434183</v>
      </c>
      <c r="E46" s="1">
        <v>41</v>
      </c>
      <c r="F46" s="1">
        <f>SQRT(F45+E46)</f>
        <v>6.916503648252544</v>
      </c>
      <c r="G46" s="1">
        <v>41</v>
      </c>
      <c r="H46" s="1">
        <f>(H45)+(1/2)*(5-(H45)^2)</f>
        <v>3</v>
      </c>
    </row>
    <row r="47" spans="1:8" ht="12.75">
      <c r="A47" s="1">
        <v>42</v>
      </c>
      <c r="B47" s="1">
        <f>(2+B46)/(1+(B46)^4)</f>
        <v>0.17828557306009868</v>
      </c>
      <c r="C47" s="1">
        <v>42</v>
      </c>
      <c r="D47" s="1">
        <f>(D46)*EXP(-D46)</f>
        <v>0.020529497068387123</v>
      </c>
      <c r="E47" s="1">
        <v>42</v>
      </c>
      <c r="F47" s="1">
        <f>SQRT(F46+E47)</f>
        <v>6.994033432022794</v>
      </c>
      <c r="G47" s="1">
        <v>42</v>
      </c>
      <c r="H47" s="1">
        <f>(H46)+(1/2)*(5-(H46)^2)</f>
        <v>1</v>
      </c>
    </row>
    <row r="48" spans="1:8" ht="12.75">
      <c r="A48" s="1">
        <v>43</v>
      </c>
      <c r="B48" s="1">
        <f>(2+B47)/(1+(B47)^4)</f>
        <v>2.176086999202818</v>
      </c>
      <c r="C48" s="1">
        <v>43</v>
      </c>
      <c r="D48" s="1">
        <f>(D47)*EXP(-D47)</f>
        <v>0.02011233354851915</v>
      </c>
      <c r="E48" s="1">
        <v>43</v>
      </c>
      <c r="F48" s="1">
        <f>SQRT(F47+E48)</f>
        <v>7.070645899210538</v>
      </c>
      <c r="G48" s="1">
        <v>43</v>
      </c>
      <c r="H48" s="1">
        <f>(H47)+(1/2)*(5-(H47)^2)</f>
        <v>3</v>
      </c>
    </row>
    <row r="49" spans="1:8" ht="12.75">
      <c r="A49" s="1">
        <v>44</v>
      </c>
      <c r="B49" s="1">
        <f>(2+B48)/(1+(B48)^4)</f>
        <v>0.17828557306051288</v>
      </c>
      <c r="C49" s="1">
        <v>44</v>
      </c>
      <c r="D49" s="1">
        <f>(D48)*EXP(-D48)</f>
        <v>0.0197118682328799</v>
      </c>
      <c r="E49" s="1">
        <v>44</v>
      </c>
      <c r="F49" s="1">
        <f>SQRT(F48+E49)</f>
        <v>7.146372919125516</v>
      </c>
      <c r="G49" s="1">
        <v>44</v>
      </c>
      <c r="H49" s="1">
        <f>(H48)+(1/2)*(5-(H48)^2)</f>
        <v>1</v>
      </c>
    </row>
    <row r="50" spans="1:8" ht="12.75">
      <c r="A50" s="1">
        <v>45</v>
      </c>
      <c r="B50" s="1">
        <f>(2+B49)/(1+(B49)^4)</f>
        <v>2.176086999203212</v>
      </c>
      <c r="C50" s="1">
        <v>45</v>
      </c>
      <c r="D50" s="1">
        <f>(D49)*EXP(-D49)</f>
        <v>0.019327115043886702</v>
      </c>
      <c r="E50" s="1">
        <v>45</v>
      </c>
      <c r="F50" s="1">
        <f>SQRT(F49+E50)</f>
        <v>7.221244554723619</v>
      </c>
      <c r="G50" s="1">
        <v>45</v>
      </c>
      <c r="H50" s="1">
        <f>(H49)+(1/2)*(5-(H49)^2)</f>
        <v>3</v>
      </c>
    </row>
    <row r="51" spans="1:8" ht="12.75">
      <c r="A51" s="1">
        <v>46</v>
      </c>
      <c r="B51" s="1">
        <f>(2+B50)/(1+(B50)^4)</f>
        <v>0.17828557306040613</v>
      </c>
      <c r="C51" s="1">
        <v>46</v>
      </c>
      <c r="D51" s="1">
        <f>(D50)*EXP(-D50)</f>
        <v>0.018957164224787548</v>
      </c>
      <c r="E51" s="1">
        <v>46</v>
      </c>
      <c r="F51" s="1">
        <f>SQRT(F50+E51)</f>
        <v>7.295289202953069</v>
      </c>
      <c r="G51" s="1">
        <v>46</v>
      </c>
      <c r="H51" s="1">
        <f>(H50)+(1/2)*(5-(H50)^2)</f>
        <v>1</v>
      </c>
    </row>
    <row r="52" spans="1:8" ht="12.75">
      <c r="A52" s="1">
        <v>47</v>
      </c>
      <c r="B52" s="1">
        <f>(2+B51)/(1+(B51)^4)</f>
        <v>2.1760869992031098</v>
      </c>
      <c r="C52" s="1">
        <v>47</v>
      </c>
      <c r="D52" s="1">
        <f>(D51)*EXP(-D51)</f>
        <v>0.018601175082698276</v>
      </c>
      <c r="E52" s="1">
        <v>47</v>
      </c>
      <c r="F52" s="1">
        <f>SQRT(F51+E52)</f>
        <v>7.368533721369067</v>
      </c>
      <c r="G52" s="1">
        <v>47</v>
      </c>
      <c r="H52" s="1">
        <f>(H51)+(1/2)*(5-(H51)^2)</f>
        <v>3</v>
      </c>
    </row>
    <row r="53" spans="1:8" ht="12.75">
      <c r="A53" s="1">
        <v>48</v>
      </c>
      <c r="B53" s="1">
        <f>(2+B52)/(1+(B52)^4)</f>
        <v>0.17828557306043377</v>
      </c>
      <c r="C53" s="1">
        <v>48</v>
      </c>
      <c r="D53" s="1">
        <f>(D52)*EXP(-D52)</f>
        <v>0.01825836954542558</v>
      </c>
      <c r="E53" s="1">
        <v>48</v>
      </c>
      <c r="F53" s="1">
        <f>SQRT(F52+E53)</f>
        <v>7.441003542625757</v>
      </c>
      <c r="G53" s="1">
        <v>48</v>
      </c>
      <c r="H53" s="1">
        <f>(H52)+(1/2)*(5-(H52)^2)</f>
        <v>1</v>
      </c>
    </row>
    <row r="54" spans="1:8" ht="12.75">
      <c r="A54" s="1">
        <v>49</v>
      </c>
      <c r="B54" s="1">
        <f>(2+B53)/(1+(B53)^4)</f>
        <v>2.1760869992031364</v>
      </c>
      <c r="C54" s="1">
        <v>49</v>
      </c>
      <c r="D54" s="1">
        <f>(D53)*EXP(-D53)</f>
        <v>0.017928026427433467</v>
      </c>
      <c r="E54" s="1">
        <v>49</v>
      </c>
      <c r="F54" s="1">
        <f>SQRT(F53+E54)</f>
        <v>7.512722778235981</v>
      </c>
      <c r="G54" s="1">
        <v>49</v>
      </c>
      <c r="H54" s="1">
        <f>(H53)+(1/2)*(5-(H53)^2)</f>
        <v>3</v>
      </c>
    </row>
    <row r="55" spans="1:2" ht="12.75">
      <c r="A55" s="1">
        <v>50</v>
      </c>
      <c r="B55" s="1">
        <f>(2+B54)/(1+(B54)^4)</f>
        <v>0.17828557306042656</v>
      </c>
    </row>
  </sheetData>
  <printOptions gridLines="1" horizontalCentered="1" verticalCentered="1"/>
  <pageMargins left="0.39375" right="0.39375" top="0.39375" bottom="0.39375" header="0.25625000000000003" footer="0.09861111111111112"/>
  <pageSetup firstPageNumber="1" useFirstPageNumber="1" fitToHeight="0" horizontalDpi="300" verticalDpi="300" orientation="portrait" paperSize="9"/>
  <headerFooter alignWithMargins="0">
    <oddHeader>&amp;L&amp;A&amp;C&amp;Ucorrigé du dm 8&amp;R2004/2005</oddHeader>
    <oddFooter>&amp;Labdellah bechata&amp;CPage &amp;P/&amp;N&amp;Rwww.mathematiques.fr.st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1" customWidth="1"/>
    <col min="2" max="2" width="12.140625" style="1" customWidth="1"/>
    <col min="3" max="3" width="7.421875" style="1" customWidth="1"/>
    <col min="4" max="4" width="12.140625" style="1" customWidth="1"/>
    <col min="5" max="5" width="8.00390625" style="1" customWidth="1"/>
    <col min="6" max="6" width="12.140625" style="1" customWidth="1"/>
    <col min="7" max="7" width="8.00390625" style="1" customWidth="1"/>
    <col min="8" max="8" width="12.140625" style="1" customWidth="1"/>
    <col min="9" max="256" width="11.7109375" style="0" customWidth="1"/>
  </cols>
  <sheetData>
    <row r="1" spans="1:8" ht="12.75">
      <c r="A1" s="2" t="s">
        <v>12</v>
      </c>
      <c r="B1" s="2"/>
      <c r="C1" s="2" t="s">
        <v>13</v>
      </c>
      <c r="D1" s="2"/>
      <c r="E1" s="2" t="s">
        <v>14</v>
      </c>
      <c r="F1" s="2"/>
      <c r="G1" s="2" t="s">
        <v>15</v>
      </c>
      <c r="H1" s="2"/>
    </row>
    <row r="2" spans="5:8" ht="12.75">
      <c r="E2" s="2"/>
      <c r="F2" s="2"/>
      <c r="G2" s="2"/>
      <c r="H2" s="2"/>
    </row>
    <row r="3" spans="1:8" ht="12.75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1">
        <v>0</v>
      </c>
      <c r="B5" s="1">
        <v>1</v>
      </c>
      <c r="C5" s="1"/>
      <c r="G5" s="1">
        <v>0</v>
      </c>
      <c r="H5" s="1">
        <v>1</v>
      </c>
    </row>
    <row r="6" spans="1:8" ht="12.75">
      <c r="A6" s="1">
        <v>1</v>
      </c>
      <c r="B6" s="1">
        <f>1+(A5/B5)</f>
        <v>1</v>
      </c>
      <c r="C6" s="1">
        <v>1</v>
      </c>
      <c r="D6" s="1">
        <v>1</v>
      </c>
      <c r="E6" s="1">
        <v>1</v>
      </c>
      <c r="F6" s="1">
        <v>3</v>
      </c>
      <c r="G6" s="1">
        <v>1</v>
      </c>
      <c r="H6" s="1">
        <v>2</v>
      </c>
    </row>
    <row r="7" spans="1:8" ht="12.75">
      <c r="A7" s="1">
        <v>2</v>
      </c>
      <c r="B7" s="1">
        <f>1+(A6/B6)</f>
        <v>2</v>
      </c>
      <c r="C7" s="1">
        <v>2</v>
      </c>
      <c r="D7" s="1">
        <f>D6+(1/((C6)*2^(C6)))</f>
        <v>1.5</v>
      </c>
      <c r="E7" s="1">
        <v>2</v>
      </c>
      <c r="F7" s="1">
        <v>7</v>
      </c>
      <c r="G7" s="1">
        <v>2</v>
      </c>
      <c r="H7" s="1">
        <f>(H6*H5)/(H6+H5)</f>
        <v>0.6666666666666666</v>
      </c>
    </row>
    <row r="8" spans="1:8" ht="12.75">
      <c r="A8" s="1">
        <v>3</v>
      </c>
      <c r="B8" s="1">
        <f>1+(A7/B7)</f>
        <v>2</v>
      </c>
      <c r="C8" s="1">
        <v>3</v>
      </c>
      <c r="D8" s="1">
        <f>D7+(1/((C7)*2^(C7)))</f>
        <v>1.625</v>
      </c>
      <c r="E8" s="1">
        <v>3</v>
      </c>
      <c r="F8" s="1">
        <f>(3*SQRT(F7)+2*SQRT(F6))/35</f>
        <v>0.325753015666615</v>
      </c>
      <c r="G8" s="1">
        <v>3</v>
      </c>
      <c r="H8" s="1">
        <f>(H7*H6)/(H7+H6)</f>
        <v>0.5</v>
      </c>
    </row>
    <row r="9" spans="1:8" ht="12.75">
      <c r="A9" s="1">
        <v>4</v>
      </c>
      <c r="B9" s="1">
        <f>1+(A8/B8)</f>
        <v>2.5</v>
      </c>
      <c r="C9" s="1">
        <v>4</v>
      </c>
      <c r="D9" s="1">
        <f>D8+(1/((C8)*2^(C8)))</f>
        <v>1.6666666666666667</v>
      </c>
      <c r="E9" s="1">
        <v>4</v>
      </c>
      <c r="F9" s="1">
        <f>(3*SQRT(F8)+2*SQRT(F7))/35</f>
        <v>0.20010702653514478</v>
      </c>
      <c r="G9" s="1">
        <v>4</v>
      </c>
      <c r="H9" s="1">
        <f>(H8*H7)/(H8+H7)</f>
        <v>0.28571428571428575</v>
      </c>
    </row>
    <row r="10" spans="1:8" ht="12.75">
      <c r="A10" s="1">
        <v>5</v>
      </c>
      <c r="B10" s="1">
        <f>1+(A9/B9)</f>
        <v>2.6</v>
      </c>
      <c r="C10" s="1">
        <v>5</v>
      </c>
      <c r="D10" s="1">
        <f>D9+(1/((C9)*2^(C9)))</f>
        <v>1.6822916666666667</v>
      </c>
      <c r="E10" s="1">
        <v>5</v>
      </c>
      <c r="F10" s="1">
        <f>(3*SQRT(F9)+2*SQRT(F8))/35</f>
        <v>0.0709570072609546</v>
      </c>
      <c r="G10" s="1">
        <v>5</v>
      </c>
      <c r="H10" s="1">
        <f>(H9*H8)/(H9+H8)</f>
        <v>0.18181818181818182</v>
      </c>
    </row>
    <row r="11" spans="1:8" ht="12.75">
      <c r="A11" s="1">
        <v>6</v>
      </c>
      <c r="B11" s="1">
        <f>1+(A10/B10)</f>
        <v>2.923076923076923</v>
      </c>
      <c r="C11" s="1">
        <v>6</v>
      </c>
      <c r="D11" s="1">
        <f>D10+(1/((C10)*2^(C10)))</f>
        <v>1.6885416666666668</v>
      </c>
      <c r="E11" s="1">
        <v>6</v>
      </c>
      <c r="F11" s="1">
        <f>(3*SQRT(F10)+2*SQRT(F9))/35</f>
        <v>0.04839426209448765</v>
      </c>
      <c r="G11" s="1">
        <v>6</v>
      </c>
      <c r="H11" s="1">
        <f>(H10*H9)/(H10+H9)</f>
        <v>0.11111111111111112</v>
      </c>
    </row>
    <row r="12" spans="1:8" ht="12.75">
      <c r="A12" s="1">
        <v>7</v>
      </c>
      <c r="B12" s="1">
        <f>1+(A11/B11)</f>
        <v>3.0526315789473686</v>
      </c>
      <c r="C12" s="1">
        <v>7</v>
      </c>
      <c r="D12" s="1">
        <f>D11+(1/((C11)*2^(C11)))</f>
        <v>1.6911458333333336</v>
      </c>
      <c r="E12" s="1">
        <v>7</v>
      </c>
      <c r="F12" s="1">
        <f>(3*SQRT(F11)+2*SQRT(F10))/35</f>
        <v>0.03407760020654288</v>
      </c>
      <c r="G12" s="1">
        <v>7</v>
      </c>
      <c r="H12" s="1">
        <f>(H11*H10)/(H11+H10)</f>
        <v>0.06896551724137932</v>
      </c>
    </row>
    <row r="13" spans="1:8" ht="12.75">
      <c r="A13" s="1">
        <v>8</v>
      </c>
      <c r="B13" s="1">
        <f>1+(A12/B12)</f>
        <v>3.293103448275862</v>
      </c>
      <c r="C13" s="1">
        <v>8</v>
      </c>
      <c r="D13" s="1">
        <f>D12+(1/((C12)*2^(C12)))</f>
        <v>1.692261904761905</v>
      </c>
      <c r="E13" s="1">
        <v>8</v>
      </c>
      <c r="F13" s="1">
        <f>(3*SQRT(F12)+2*SQRT(F11))/35</f>
        <v>0.028393642708655815</v>
      </c>
      <c r="G13" s="1">
        <v>8</v>
      </c>
      <c r="H13" s="1">
        <f>(H12*H11)/(H12+H11)</f>
        <v>0.04255319148936171</v>
      </c>
    </row>
    <row r="14" spans="1:8" ht="12.75">
      <c r="A14" s="1">
        <v>9</v>
      </c>
      <c r="B14" s="1">
        <f>1+(A13/B13)</f>
        <v>3.4293193717277486</v>
      </c>
      <c r="C14" s="1">
        <v>9</v>
      </c>
      <c r="D14" s="1">
        <f>D13+(1/((C13)*2^(C13)))</f>
        <v>1.692750186011905</v>
      </c>
      <c r="E14" s="1">
        <v>9</v>
      </c>
      <c r="F14" s="1">
        <f>(3*SQRT(F13)+2*SQRT(F12))/35</f>
        <v>0.024991850928314175</v>
      </c>
      <c r="G14" s="1">
        <v>9</v>
      </c>
      <c r="H14" s="1">
        <f>(H13*H12)/(H13+H12)</f>
        <v>0.026315789473684216</v>
      </c>
    </row>
    <row r="15" spans="1:8" ht="12.75">
      <c r="A15" s="1">
        <v>10</v>
      </c>
      <c r="B15" s="1">
        <f>1+(A14/B14)</f>
        <v>3.6244274809160304</v>
      </c>
      <c r="C15" s="1">
        <v>10</v>
      </c>
      <c r="D15" s="1">
        <f>D14+(1/((C14)*2^(C14)))</f>
        <v>1.6929671999007938</v>
      </c>
      <c r="E15" s="1">
        <v>10</v>
      </c>
      <c r="F15" s="1">
        <f>(3*SQRT(F14)+2*SQRT(F13))/35</f>
        <v>0.023179217116404482</v>
      </c>
      <c r="G15" s="1">
        <v>10</v>
      </c>
      <c r="H15" s="1">
        <f>(H14*H13)/(H14+H13)</f>
        <v>0.01626016260162602</v>
      </c>
    </row>
    <row r="16" spans="1:8" ht="12.75">
      <c r="A16" s="1">
        <v>11</v>
      </c>
      <c r="B16" s="1">
        <f>1+(A15/B15)</f>
        <v>3.7590564448188712</v>
      </c>
      <c r="C16" s="1">
        <v>11</v>
      </c>
      <c r="D16" s="1">
        <f>D15+(1/((C15)*2^(C15)))</f>
        <v>1.6930648561507937</v>
      </c>
      <c r="E16" s="1">
        <v>11</v>
      </c>
      <c r="F16" s="1">
        <f>(3*SQRT(F15)+2*SQRT(F14))/35</f>
        <v>0.02208336838808961</v>
      </c>
      <c r="G16" s="1">
        <v>11</v>
      </c>
      <c r="H16" s="1">
        <f>(H15*H14)/(H15+H14)</f>
        <v>0.010050251256281409</v>
      </c>
    </row>
    <row r="17" spans="1:8" ht="12.75">
      <c r="A17" s="1">
        <v>12</v>
      </c>
      <c r="B17" s="1">
        <f>1+(A16/B16)</f>
        <v>3.9262662483191395</v>
      </c>
      <c r="C17" s="1">
        <v>12</v>
      </c>
      <c r="D17" s="1">
        <f>D16+(1/((C16)*2^(C16)))</f>
        <v>1.6931092453553391</v>
      </c>
      <c r="E17" s="1">
        <v>12</v>
      </c>
      <c r="F17" s="1">
        <f>(3*SQRT(F16)+2*SQRT(F15))/35</f>
        <v>0.02143739039114161</v>
      </c>
      <c r="G17" s="1">
        <v>12</v>
      </c>
      <c r="H17" s="1">
        <f>(H16*H15)/(H16+H15)</f>
        <v>0.006211180124223604</v>
      </c>
    </row>
    <row r="18" spans="1:8" ht="12.75">
      <c r="A18" s="1">
        <v>13</v>
      </c>
      <c r="B18" s="1">
        <f>1+(A17/B17)</f>
        <v>4.056338832125121</v>
      </c>
      <c r="C18" s="1">
        <v>13</v>
      </c>
      <c r="D18" s="1">
        <f>D17+(1/((C17)*2^(C17)))</f>
        <v>1.6931295904074224</v>
      </c>
      <c r="E18" s="1">
        <v>13</v>
      </c>
      <c r="F18" s="1">
        <f>(3*SQRT(F17)+2*SQRT(F16))/35</f>
        <v>0.021041567673364594</v>
      </c>
      <c r="G18" s="1">
        <v>13</v>
      </c>
      <c r="H18" s="1">
        <f>(H17*H16)/(H17+H16)</f>
        <v>0.0038387715930902123</v>
      </c>
    </row>
    <row r="19" spans="1:8" ht="12.75">
      <c r="A19" s="1">
        <v>14</v>
      </c>
      <c r="B19" s="1">
        <f>1+(A18/B18)</f>
        <v>4.204860475915737</v>
      </c>
      <c r="C19" s="1">
        <v>14</v>
      </c>
      <c r="D19" s="1">
        <f>D18+(1/((C18)*2^(C18)))</f>
        <v>1.693138980431461</v>
      </c>
      <c r="E19" s="1">
        <v>14</v>
      </c>
      <c r="F19" s="1">
        <f>(3*SQRT(F18)+2*SQRT(F17))/35</f>
        <v>0.020800046189854305</v>
      </c>
      <c r="G19" s="1">
        <v>14</v>
      </c>
      <c r="H19" s="1">
        <f>(H18*H17)/(H18+H17)</f>
        <v>0.002372479240806644</v>
      </c>
    </row>
    <row r="20" spans="1:8" ht="12.75">
      <c r="A20" s="1">
        <v>15</v>
      </c>
      <c r="B20" s="1">
        <f>1+(A19/B19)</f>
        <v>4.329480271744586</v>
      </c>
      <c r="C20" s="1">
        <v>15</v>
      </c>
      <c r="D20" s="1">
        <f>D19+(1/((C19)*2^(C19)))</f>
        <v>1.6931433400854787</v>
      </c>
      <c r="E20" s="1">
        <v>15</v>
      </c>
      <c r="F20" s="1">
        <f>(3*SQRT(F19)+2*SQRT(F18))/35</f>
        <v>0.020650882022141697</v>
      </c>
      <c r="G20" s="1">
        <v>15</v>
      </c>
      <c r="H20" s="1">
        <f>(H19*H18)/(H19+H18)</f>
        <v>0.0014662756598240476</v>
      </c>
    </row>
    <row r="21" spans="1:8" ht="12.75">
      <c r="A21" s="1">
        <v>16</v>
      </c>
      <c r="B21" s="1">
        <f>1+(A20/B20)</f>
        <v>4.46461909016984</v>
      </c>
      <c r="C21" s="1">
        <v>16</v>
      </c>
      <c r="D21" s="1">
        <f>D20+(1/((C20)*2^(C20)))</f>
        <v>1.693145374590687</v>
      </c>
      <c r="E21" s="1">
        <v>16</v>
      </c>
      <c r="F21" s="1">
        <f>(3*SQRT(F20)+2*SQRT(F19))/35</f>
        <v>0.0205587675698927</v>
      </c>
      <c r="G21" s="1">
        <v>16</v>
      </c>
      <c r="H21" s="1">
        <f>(H20*H19)/(H20+H19)</f>
        <v>0.0009062075215224291</v>
      </c>
    </row>
    <row r="22" spans="1:8" ht="12.75">
      <c r="A22" s="1">
        <v>17</v>
      </c>
      <c r="B22" s="1">
        <f>1+(A21/B21)</f>
        <v>4.583732380491017</v>
      </c>
      <c r="C22" s="1">
        <v>17</v>
      </c>
      <c r="D22" s="1">
        <f>D21+(1/((C21)*2^(C21)))</f>
        <v>1.6931463282650034</v>
      </c>
      <c r="E22" s="1">
        <v>17</v>
      </c>
      <c r="F22" s="1">
        <f>(3*SQRT(F21)+2*SQRT(F20))/35</f>
        <v>0.020501661775725287</v>
      </c>
      <c r="G22" s="1">
        <v>17</v>
      </c>
      <c r="H22" s="1">
        <f>(H21*H20)/(H21+H20)</f>
        <v>0.0005600672080649681</v>
      </c>
    </row>
    <row r="23" spans="1:8" ht="12.75">
      <c r="A23" s="1">
        <v>18</v>
      </c>
      <c r="B23" s="1">
        <f>1+(A22/B22)</f>
        <v>4.708768005818641</v>
      </c>
      <c r="C23" s="1">
        <v>18</v>
      </c>
      <c r="D23" s="1">
        <f>D22+(1/((C22)*2^(C22)))</f>
        <v>1.693146777052917</v>
      </c>
      <c r="E23" s="1">
        <v>18</v>
      </c>
      <c r="F23" s="1">
        <f>(3*SQRT(F22)+2*SQRT(F21))/35</f>
        <v>0.020466246260030508</v>
      </c>
      <c r="G23" s="1">
        <v>18</v>
      </c>
      <c r="H23" s="1">
        <f>(H22*H21)/(H22+H21)</f>
        <v>0.0003461405330564211</v>
      </c>
    </row>
    <row r="24" spans="1:8" ht="12.75">
      <c r="A24" s="1">
        <v>19</v>
      </c>
      <c r="B24" s="1">
        <f>1+(A23/B23)</f>
        <v>4.822655942649401</v>
      </c>
      <c r="C24" s="1">
        <v>19</v>
      </c>
      <c r="D24" s="1">
        <f>D23+(1/((C23)*2^(C23)))</f>
        <v>1.6931469889805428</v>
      </c>
      <c r="E24" s="1">
        <v>19</v>
      </c>
      <c r="F24" s="1">
        <f>(3*SQRT(F23)+2*SQRT(F22))/35</f>
        <v>0.02044425411640493</v>
      </c>
      <c r="G24" s="1">
        <v>19</v>
      </c>
      <c r="H24" s="1">
        <f>(H23*H22)/(H23+H22)</f>
        <v>0.0002139266231682534</v>
      </c>
    </row>
    <row r="25" spans="1:8" ht="12.75">
      <c r="A25" s="1">
        <v>20</v>
      </c>
      <c r="B25" s="1">
        <f>1+(A24/B24)</f>
        <v>4.939737817904972</v>
      </c>
      <c r="C25" s="1">
        <v>20</v>
      </c>
      <c r="D25" s="1">
        <f>D24+(1/((C24)*2^(C24)))</f>
        <v>1.693147089367313</v>
      </c>
      <c r="E25" s="1">
        <v>20</v>
      </c>
      <c r="F25" s="1">
        <f>(3*SQRT(F24)+2*SQRT(F23))/35</f>
        <v>0.0204305940832762</v>
      </c>
      <c r="G25" s="1">
        <v>20</v>
      </c>
      <c r="H25" s="1">
        <f>(H24*H23)/(H24+H23)</f>
        <v>0.00013221392212599994</v>
      </c>
    </row>
    <row r="26" spans="1:8" ht="12.75">
      <c r="A26" s="1">
        <v>21</v>
      </c>
      <c r="B26" s="1">
        <f>1+(A25/B25)</f>
        <v>5.048797879010174</v>
      </c>
      <c r="C26" s="1">
        <v>21</v>
      </c>
      <c r="D26" s="1">
        <f>D25+(1/((C25)*2^(C25)))</f>
        <v>1.693147137051029</v>
      </c>
      <c r="E26" s="1">
        <v>21</v>
      </c>
      <c r="F26" s="1">
        <f>(3*SQRT(F25)+2*SQRT(F24))/35</f>
        <v>0.02042210564445931</v>
      </c>
      <c r="G26" s="1">
        <v>21</v>
      </c>
      <c r="H26" s="1">
        <f>(H25*H24)/(H25+H24)</f>
        <v>8.171269815329308E-05</v>
      </c>
    </row>
    <row r="27" spans="1:8" ht="12.75">
      <c r="A27" s="1">
        <v>22</v>
      </c>
      <c r="B27" s="1">
        <f>1+(A26/B26)</f>
        <v>5.1594059622202755</v>
      </c>
      <c r="C27" s="1">
        <v>22</v>
      </c>
      <c r="D27" s="1">
        <f>D26+(1/((C26)*2^(C26)))</f>
        <v>1.6931471597575602</v>
      </c>
      <c r="E27" s="1">
        <v>22</v>
      </c>
      <c r="F27" s="1">
        <f>(3*SQRT(F26)+2*SQRT(F25))/35</f>
        <v>0.02041683019648706</v>
      </c>
      <c r="G27" s="1">
        <v>22</v>
      </c>
      <c r="H27" s="1">
        <f>(H26*H25)/(H26+H25)</f>
        <v>5.0501224654697904E-05</v>
      </c>
    </row>
    <row r="28" spans="1:8" ht="12.75">
      <c r="A28" s="1">
        <v>23</v>
      </c>
      <c r="B28" s="1">
        <f>1+(A27/B27)</f>
        <v>5.264056785043644</v>
      </c>
      <c r="C28" s="1">
        <v>23</v>
      </c>
      <c r="D28" s="1">
        <f>D27+(1/((C27)*2^(C27)))</f>
        <v>1.6931471705947685</v>
      </c>
      <c r="E28" s="1">
        <v>23</v>
      </c>
      <c r="F28" s="1">
        <f>(3*SQRT(F27)+2*SQRT(F26))/35</f>
        <v>0.02041355106840673</v>
      </c>
      <c r="G28" s="1">
        <v>23</v>
      </c>
      <c r="H28" s="1">
        <f>(H27*H26)/(H27+H26)</f>
        <v>3.121147333759892E-05</v>
      </c>
    </row>
    <row r="29" spans="1:8" ht="12.75">
      <c r="A29" s="1">
        <v>24</v>
      </c>
      <c r="B29" s="1">
        <f>1+(A28/B28)</f>
        <v>5.369253778824748</v>
      </c>
      <c r="C29" s="1">
        <v>24</v>
      </c>
      <c r="D29" s="1">
        <f>D28+(1/((C28)*2^(C28)))</f>
        <v>1.6931471757777812</v>
      </c>
      <c r="E29" s="1">
        <v>24</v>
      </c>
      <c r="F29" s="1">
        <f>(3*SQRT(F28)+2*SQRT(F27))/35</f>
        <v>0.020411512701812733</v>
      </c>
      <c r="G29" s="1">
        <v>24</v>
      </c>
      <c r="H29" s="1">
        <f>(H28*H27)/(H28+H27)</f>
        <v>1.9289751355105043E-05</v>
      </c>
    </row>
    <row r="30" spans="1:8" ht="12.75">
      <c r="A30" s="1">
        <v>25</v>
      </c>
      <c r="B30" s="1">
        <f>1+(A29/B29)</f>
        <v>5.469894884583617</v>
      </c>
      <c r="C30" s="1">
        <v>25</v>
      </c>
      <c r="D30" s="1">
        <f>D29+(1/((C29)*2^(C29)))</f>
        <v>1.6931471782613081</v>
      </c>
      <c r="E30" s="1">
        <v>25</v>
      </c>
      <c r="F30" s="1">
        <f>(3*SQRT(F29)+2*SQRT(F28))/35</f>
        <v>0.020410245544542547</v>
      </c>
      <c r="G30" s="1">
        <v>25</v>
      </c>
      <c r="H30" s="1">
        <f>(H29*H28)/(H29+H28)</f>
        <v>1.1921721973521862E-05</v>
      </c>
    </row>
    <row r="31" spans="1:8" ht="12.75">
      <c r="A31" s="1">
        <v>26</v>
      </c>
      <c r="B31" s="1">
        <f>1+(A30/B30)</f>
        <v>5.570471741689249</v>
      </c>
      <c r="C31" s="1">
        <v>26</v>
      </c>
      <c r="D31" s="1">
        <f>D30+(1/((C30)*2^(C30)))</f>
        <v>1.693147179453401</v>
      </c>
      <c r="E31" s="1">
        <v>26</v>
      </c>
      <c r="F31" s="1">
        <f>(3*SQRT(F30)+2*SQRT(F29))/35</f>
        <v>0.020409457792961178</v>
      </c>
      <c r="G31" s="1">
        <v>26</v>
      </c>
      <c r="H31" s="1">
        <f>(H30*H29)/(H30+H29)</f>
        <v>7.368029383701186E-06</v>
      </c>
    </row>
    <row r="32" spans="1:8" ht="12.75">
      <c r="A32" s="1">
        <v>27</v>
      </c>
      <c r="B32" s="1">
        <f>1+(A31/B31)</f>
        <v>5.667468251461856</v>
      </c>
      <c r="C32" s="1">
        <v>27</v>
      </c>
      <c r="D32" s="1">
        <f>D31+(1/((C31)*2^(C31)))</f>
        <v>1.6931471800265225</v>
      </c>
      <c r="E32" s="1">
        <v>27</v>
      </c>
      <c r="F32" s="1">
        <f>(3*SQRT(F31)+2*SQRT(F30))/35</f>
        <v>0.020408968062669168</v>
      </c>
      <c r="G32" s="1">
        <v>27</v>
      </c>
      <c r="H32" s="1">
        <f>(H31*H30)/(H31+H30)</f>
        <v>4.553692589320683E-06</v>
      </c>
    </row>
    <row r="33" spans="1:8" ht="12.75">
      <c r="A33" s="1">
        <v>28</v>
      </c>
      <c r="B33" s="1">
        <f>1+(A32/B32)</f>
        <v>5.764031980776544</v>
      </c>
      <c r="C33" s="1">
        <v>28</v>
      </c>
      <c r="D33" s="1">
        <f>D32+(1/((C32)*2^(C32)))</f>
        <v>1.69314718030247</v>
      </c>
      <c r="E33" s="1">
        <v>28</v>
      </c>
      <c r="F33" s="1">
        <f>(3*SQRT(F32)+2*SQRT(F31))/35</f>
        <v>0.020408663603560216</v>
      </c>
      <c r="G33" s="1">
        <v>28</v>
      </c>
      <c r="H33" s="1">
        <f>(H32*H31)/(H32+H31)</f>
        <v>2.814336794498536E-06</v>
      </c>
    </row>
    <row r="34" spans="1:8" ht="12.75">
      <c r="A34" s="1">
        <v>29</v>
      </c>
      <c r="B34" s="1">
        <f>1+(A33/B33)</f>
        <v>5.857710729812394</v>
      </c>
      <c r="C34" s="1">
        <v>29</v>
      </c>
      <c r="D34" s="1">
        <f>D33+(1/((C33)*2^(C33)))</f>
        <v>1.693147180435516</v>
      </c>
      <c r="E34" s="1">
        <v>29</v>
      </c>
      <c r="F34" s="1">
        <f>(3*SQRT(F33)+2*SQRT(F32))/35</f>
        <v>0.020408474323748146</v>
      </c>
      <c r="G34" s="1">
        <v>29</v>
      </c>
      <c r="H34" s="1">
        <f>(H33*H32)/(H33+H32)</f>
        <v>1.7393557947942829E-06</v>
      </c>
    </row>
    <row r="35" spans="1:8" ht="12.75">
      <c r="A35" s="1">
        <v>30</v>
      </c>
      <c r="B35" s="1">
        <f>1+(A34/B34)</f>
        <v>5.950739518837386</v>
      </c>
      <c r="C35" s="1">
        <v>30</v>
      </c>
      <c r="D35" s="1">
        <f>D34+(1/((C34)*2^(C34)))</f>
        <v>1.693147180499745</v>
      </c>
      <c r="E35" s="1">
        <v>30</v>
      </c>
      <c r="F35" s="1">
        <f>(3*SQRT(F34)+2*SQRT(F33))/35</f>
        <v>0.020408356649520645</v>
      </c>
      <c r="G35" s="1">
        <v>30</v>
      </c>
      <c r="H35" s="1">
        <f>(H34*H33)/(H34+H33)</f>
        <v>1.0749809997108306E-06</v>
      </c>
    </row>
    <row r="36" spans="1:8" ht="12.75">
      <c r="A36" s="1">
        <v>31</v>
      </c>
      <c r="B36" s="1">
        <f>1+(A35/B35)</f>
        <v>6.041390217977679</v>
      </c>
      <c r="C36" s="1">
        <v>31</v>
      </c>
      <c r="D36" s="1">
        <f>D35+(1/((C35)*2^(C35)))</f>
        <v>1.6931471805307892</v>
      </c>
      <c r="E36" s="1">
        <v>31</v>
      </c>
      <c r="F36" s="1">
        <f>(3*SQRT(F35)+2*SQRT(F34))/35</f>
        <v>0.020408283491884394</v>
      </c>
      <c r="G36" s="1">
        <v>31</v>
      </c>
      <c r="H36" s="1">
        <f>(H35*H34)/(H35+H34)</f>
        <v>6.643747950818995E-07</v>
      </c>
    </row>
    <row r="37" spans="1:8" ht="12.75">
      <c r="A37" s="1">
        <v>32</v>
      </c>
      <c r="B37" s="1">
        <f>1+(A36/B36)</f>
        <v>6.131269274371929</v>
      </c>
      <c r="C37" s="1">
        <v>32</v>
      </c>
      <c r="D37" s="1">
        <f>D36+(1/((C36)*2^(C36)))</f>
        <v>1.6931471805458105</v>
      </c>
      <c r="E37" s="1">
        <v>32</v>
      </c>
      <c r="F37" s="1">
        <f>(3*SQRT(F36)+2*SQRT(F35))/35</f>
        <v>0.020408238009977764</v>
      </c>
      <c r="G37" s="1">
        <v>32</v>
      </c>
      <c r="H37" s="1">
        <f>(H36*H35)/(H36+H35)</f>
        <v>4.106062046292977E-07</v>
      </c>
    </row>
    <row r="38" spans="1:8" ht="12.75">
      <c r="A38" s="1">
        <v>33</v>
      </c>
      <c r="B38" s="1">
        <f>1+(A37/B37)</f>
        <v>6.219147711185461</v>
      </c>
      <c r="C38" s="1">
        <v>33</v>
      </c>
      <c r="D38" s="1">
        <f>D37+(1/((C37)*2^(C37)))</f>
        <v>1.6931471805530864</v>
      </c>
      <c r="E38" s="1">
        <v>33</v>
      </c>
      <c r="F38" s="1">
        <f>(3*SQRT(F37)+2*SQRT(F36))/35</f>
        <v>0.020408209733967324</v>
      </c>
      <c r="G38" s="1">
        <v>33</v>
      </c>
      <c r="H38" s="1">
        <f>(H37*H36)/(H37+H36)</f>
        <v>2.5376859045251517E-07</v>
      </c>
    </row>
    <row r="39" spans="1:8" ht="12.75">
      <c r="A39" s="1">
        <v>34</v>
      </c>
      <c r="B39" s="1">
        <f>1+(A38/B38)</f>
        <v>6.306193313377616</v>
      </c>
      <c r="C39" s="1">
        <v>34</v>
      </c>
      <c r="D39" s="1">
        <f>D38+(1/((C38)*2^(C38)))</f>
        <v>1.6931471805566143</v>
      </c>
      <c r="E39" s="1">
        <v>34</v>
      </c>
      <c r="F39" s="1">
        <f>(3*SQRT(F38)+2*SQRT(F37))/35</f>
        <v>0.02040819215481719</v>
      </c>
      <c r="G39" s="1">
        <v>34</v>
      </c>
      <c r="H39" s="1">
        <f>(H38*H37)/(H38+H37)</f>
        <v>1.5683761417680295E-07</v>
      </c>
    </row>
    <row r="40" spans="1:8" ht="12.75">
      <c r="A40" s="1">
        <v>35</v>
      </c>
      <c r="B40" s="1">
        <f>1+(A39/B39)</f>
        <v>6.3915251738119485</v>
      </c>
      <c r="C40" s="1">
        <v>35</v>
      </c>
      <c r="D40" s="1">
        <f>D39+(1/((C39)*2^(C39)))</f>
        <v>1.6931471805583262</v>
      </c>
      <c r="E40" s="1">
        <v>35</v>
      </c>
      <c r="F40" s="1">
        <f>(3*SQRT(F39)+2*SQRT(F38))/35</f>
        <v>0.020408181225883327</v>
      </c>
      <c r="G40" s="1">
        <v>35</v>
      </c>
      <c r="H40" s="1">
        <f>(H39*H38)/(H39+H38)</f>
        <v>9.69309762757074E-08</v>
      </c>
    </row>
    <row r="41" spans="1:8" ht="12.75">
      <c r="A41" s="1">
        <v>36</v>
      </c>
      <c r="B41" s="1">
        <f>1+(A40/B40)</f>
        <v>6.476001274845291</v>
      </c>
      <c r="C41" s="1">
        <v>36</v>
      </c>
      <c r="D41" s="1">
        <f>D40+(1/((C40)*2^(C40)))</f>
        <v>1.6931471805591578</v>
      </c>
      <c r="E41" s="1">
        <v>36</v>
      </c>
      <c r="F41" s="1">
        <f>(3*SQRT(F40)+2*SQRT(F39))/35</f>
        <v>0.020408174431378268</v>
      </c>
      <c r="G41" s="1">
        <v>36</v>
      </c>
      <c r="H41" s="1">
        <f>(H40*H39)/(H40+H39)</f>
        <v>5.990663790109668E-08</v>
      </c>
    </row>
    <row r="42" spans="1:8" ht="12.75">
      <c r="A42" s="1">
        <v>37</v>
      </c>
      <c r="B42" s="1">
        <f>1+(A41/B41)</f>
        <v>6.558985934705522</v>
      </c>
      <c r="C42" s="1">
        <v>37</v>
      </c>
      <c r="D42" s="1">
        <f>D41+(1/((C41)*2^(C41)))</f>
        <v>1.693147180559562</v>
      </c>
      <c r="E42" s="1">
        <v>37</v>
      </c>
      <c r="F42" s="1">
        <f>(3*SQRT(F41)+2*SQRT(F40))/35</f>
        <v>0.02040817020724196</v>
      </c>
      <c r="G42" s="1">
        <v>37</v>
      </c>
      <c r="H42" s="1">
        <f>(H41*H40)/(H41+H40)</f>
        <v>3.7024338374610455E-08</v>
      </c>
    </row>
    <row r="43" spans="1:8" ht="12.75">
      <c r="A43" s="1">
        <v>38</v>
      </c>
      <c r="B43" s="1">
        <f>1+(A42/B42)</f>
        <v>6.641115923762259</v>
      </c>
      <c r="C43" s="1">
        <v>38</v>
      </c>
      <c r="D43" s="1">
        <f>D42+(1/((C42)*2^(C42)))</f>
        <v>1.6931471805597587</v>
      </c>
      <c r="E43" s="1">
        <v>38</v>
      </c>
      <c r="F43" s="1">
        <f>(3*SQRT(F42)+2*SQRT(F41))/35</f>
        <v>0.020408167581100818</v>
      </c>
      <c r="G43" s="1">
        <v>38</v>
      </c>
      <c r="H43" s="1">
        <f>(H42*H41)/(H42+H41)</f>
        <v>2.2882299526486287E-08</v>
      </c>
    </row>
    <row r="44" spans="1:8" ht="12.75">
      <c r="A44" s="1">
        <v>39</v>
      </c>
      <c r="B44" s="1">
        <f>1+(A43/B43)</f>
        <v>6.721929934099482</v>
      </c>
      <c r="C44" s="1">
        <v>39</v>
      </c>
      <c r="D44" s="1">
        <f>D43+(1/((C43)*2^(C43)))</f>
        <v>1.6931471805598544</v>
      </c>
      <c r="E44" s="1">
        <v>39</v>
      </c>
      <c r="F44" s="1">
        <f>(3*SQRT(F43)+2*SQRT(F42))/35</f>
        <v>0.020408165948431513</v>
      </c>
      <c r="G44" s="1">
        <v>39</v>
      </c>
      <c r="H44" s="1">
        <f>(H43*H42)/(H43+H42)</f>
        <v>1.4142038848124151E-08</v>
      </c>
    </row>
    <row r="45" spans="1:8" ht="12.75">
      <c r="A45" s="1">
        <v>40</v>
      </c>
      <c r="B45" s="1">
        <f>1+(A44/B44)</f>
        <v>6.801905164491234</v>
      </c>
      <c r="C45" s="1">
        <v>40</v>
      </c>
      <c r="D45" s="1">
        <f>D44+(1/((C44)*2^(C44)))</f>
        <v>1.693147180559901</v>
      </c>
      <c r="E45" s="1">
        <v>40</v>
      </c>
      <c r="F45" s="1">
        <f>(3*SQRT(F44)+2*SQRT(F43))/35</f>
        <v>0.020408164933402605</v>
      </c>
      <c r="G45" s="1">
        <v>40</v>
      </c>
      <c r="H45" s="1">
        <f>(H44*H43)/(H44+H43)</f>
        <v>8.740260678362136E-09</v>
      </c>
    </row>
    <row r="46" spans="1:8" ht="12.75">
      <c r="A46" s="1">
        <v>41</v>
      </c>
      <c r="B46" s="1">
        <f>1+(A45/B45)</f>
        <v>6.88070533661901</v>
      </c>
      <c r="C46" s="1">
        <v>41</v>
      </c>
      <c r="D46" s="1">
        <f>D45+(1/((C45)*2^(C45)))</f>
        <v>1.6931471805599236</v>
      </c>
      <c r="E46" s="1">
        <v>41</v>
      </c>
      <c r="F46" s="1">
        <f>(3*SQRT(F45)+2*SQRT(F44))/35</f>
        <v>0.02040816430236012</v>
      </c>
      <c r="G46" s="1">
        <v>41</v>
      </c>
      <c r="H46" s="1">
        <f>(H45*H44)/(H45+H44)</f>
        <v>5.401778169762013E-09</v>
      </c>
    </row>
    <row r="47" spans="1:8" ht="12.75">
      <c r="A47" s="1">
        <v>42</v>
      </c>
      <c r="B47" s="1">
        <f>1+(A46/B46)</f>
        <v>6.958691441384449</v>
      </c>
      <c r="C47" s="1">
        <v>42</v>
      </c>
      <c r="D47" s="1">
        <f>D46+(1/((C46)*2^(C46)))</f>
        <v>1.6931471805599347</v>
      </c>
      <c r="E47" s="1">
        <v>42</v>
      </c>
      <c r="F47" s="1">
        <f>(3*SQRT(F46)+2*SQRT(F45))/35</f>
        <v>0.020408163910041605</v>
      </c>
      <c r="G47" s="1">
        <v>42</v>
      </c>
      <c r="H47" s="1">
        <f>(H46*H45)/(H46+H45)</f>
        <v>3.3384825086001234E-09</v>
      </c>
    </row>
    <row r="48" spans="1:8" ht="12.75">
      <c r="A48" s="1">
        <v>43</v>
      </c>
      <c r="B48" s="1">
        <f>1+(A47/B47)</f>
        <v>7.035617522889331</v>
      </c>
      <c r="C48" s="1">
        <v>43</v>
      </c>
      <c r="D48" s="1">
        <f>D47+(1/((C47)*2^(C47)))</f>
        <v>1.69314718055994</v>
      </c>
      <c r="E48" s="1">
        <v>43</v>
      </c>
      <c r="F48" s="1">
        <f>(3*SQRT(F47)+2*SQRT(F46))/35</f>
        <v>0.020408163666137562</v>
      </c>
      <c r="G48" s="1">
        <v>43</v>
      </c>
      <c r="H48" s="1">
        <f>(H47*H46)/(H47+H46)</f>
        <v>2.0632956611618895E-09</v>
      </c>
    </row>
    <row r="49" spans="1:8" ht="12.75">
      <c r="A49" s="1">
        <v>44</v>
      </c>
      <c r="B49" s="1">
        <f>1+(A48/B48)</f>
        <v>7.111759182489088</v>
      </c>
      <c r="C49" s="1">
        <v>44</v>
      </c>
      <c r="D49" s="1">
        <f>D48+(1/((C48)*2^(C48)))</f>
        <v>1.6931471805599427</v>
      </c>
      <c r="E49" s="1">
        <v>44</v>
      </c>
      <c r="F49" s="1">
        <f>(3*SQRT(F48)+2*SQRT(F47))/35</f>
        <v>0.02040816351450265</v>
      </c>
      <c r="G49" s="1">
        <v>44</v>
      </c>
      <c r="H49" s="1">
        <f>(H48*H47)/(H48+H47)</f>
        <v>1.275186847438234E-09</v>
      </c>
    </row>
    <row r="50" spans="1:8" ht="12.75">
      <c r="A50" s="1">
        <v>45</v>
      </c>
      <c r="B50" s="1">
        <f>1+(A49/B49)</f>
        <v>7.186936153341482</v>
      </c>
      <c r="C50" s="1">
        <v>45</v>
      </c>
      <c r="D50" s="1">
        <f>D49+(1/((C49)*2^(C49)))</f>
        <v>1.693147180559944</v>
      </c>
      <c r="E50" s="1">
        <v>45</v>
      </c>
      <c r="F50" s="1">
        <f>(3*SQRT(F49)+2*SQRT(F48))/35</f>
        <v>0.020408163420231367</v>
      </c>
      <c r="G50" s="1">
        <v>45</v>
      </c>
      <c r="H50" s="1">
        <f>(H49*H48)/(H49+H48)</f>
        <v>7.881088137236553E-10</v>
      </c>
    </row>
    <row r="51" spans="1:8" ht="12.75">
      <c r="A51" s="1">
        <v>46</v>
      </c>
      <c r="B51" s="1">
        <f>1+(A50/B50)</f>
        <v>7.261360757890937</v>
      </c>
      <c r="C51" s="1">
        <v>46</v>
      </c>
      <c r="D51" s="1">
        <f>D50+(1/((C50)*2^(C50)))</f>
        <v>1.6931471805599447</v>
      </c>
      <c r="E51" s="1">
        <v>46</v>
      </c>
      <c r="F51" s="1">
        <f>(3*SQRT(F50)+2*SQRT(F49))/35</f>
        <v>0.020408163361623002</v>
      </c>
      <c r="G51" s="1">
        <v>46</v>
      </c>
      <c r="H51" s="1">
        <f>(H50*H49)/(H50+H49)</f>
        <v>4.870780337145786E-10</v>
      </c>
    </row>
    <row r="52" spans="1:8" ht="12.75">
      <c r="A52" s="1">
        <v>47</v>
      </c>
      <c r="B52" s="1">
        <f>1+(A51/B51)</f>
        <v>7.334900789774381</v>
      </c>
      <c r="C52" s="1">
        <v>47</v>
      </c>
      <c r="D52" s="1">
        <f>D51+(1/((C51)*2^(C51)))</f>
        <v>1.693147180559945</v>
      </c>
      <c r="E52" s="1">
        <v>47</v>
      </c>
      <c r="F52" s="1">
        <f>(3*SQRT(F51)+2*SQRT(F50))/35</f>
        <v>0.020408163325186236</v>
      </c>
      <c r="G52" s="1">
        <v>47</v>
      </c>
      <c r="H52" s="1">
        <f>(H51*H50)/(H51+H50)</f>
        <v>3.0103078000907676E-10</v>
      </c>
    </row>
    <row r="53" spans="1:8" ht="12.75">
      <c r="A53" s="1">
        <v>48</v>
      </c>
      <c r="B53" s="1">
        <f>1+(A52/B52)</f>
        <v>7.4077212967246835</v>
      </c>
      <c r="C53" s="1">
        <v>48</v>
      </c>
      <c r="D53" s="1">
        <f>D52+(1/((C52)*2^(C52)))</f>
        <v>1.6931471805599452</v>
      </c>
      <c r="E53" s="1">
        <v>48</v>
      </c>
      <c r="F53" s="1">
        <f>(3*SQRT(F52)+2*SQRT(F51))/35</f>
        <v>0.020408163302533533</v>
      </c>
      <c r="G53" s="1">
        <v>48</v>
      </c>
      <c r="H53" s="1">
        <f>(H52*H51)/(H52+H51)</f>
        <v>1.860472537055018E-10</v>
      </c>
    </row>
    <row r="54" spans="1:8" ht="12.75">
      <c r="A54" s="1">
        <v>49</v>
      </c>
      <c r="B54" s="1">
        <f>1+(A53/B53)</f>
        <v>7.479725421260537</v>
      </c>
      <c r="C54" s="1">
        <v>49</v>
      </c>
      <c r="D54" s="1">
        <f>D53+(1/((C53)*2^(C53)))</f>
        <v>1.6931471805599452</v>
      </c>
      <c r="E54" s="1">
        <v>49</v>
      </c>
      <c r="F54" s="1">
        <f>(3*SQRT(F53)+2*SQRT(F52))/35</f>
        <v>0.020408163288450368</v>
      </c>
      <c r="G54" s="1">
        <v>49</v>
      </c>
      <c r="H54" s="1">
        <f>(H53*H52)/(H53+H52)</f>
        <v>1.1498352630357493E-10</v>
      </c>
    </row>
    <row r="55" spans="3:6" ht="12.75">
      <c r="C55" s="1">
        <v>50</v>
      </c>
      <c r="D55" s="1">
        <f>D54+(1/((C54)*2^(C54)))</f>
        <v>1.6931471805599452</v>
      </c>
      <c r="E55" s="1">
        <v>50</v>
      </c>
      <c r="F55" s="1">
        <f>(3*SQRT(F54)+2*SQRT(F53))/35</f>
        <v>0.020408163279694875</v>
      </c>
    </row>
  </sheetData>
  <printOptions gridLines="1" horizontalCentered="1" verticalCentered="1"/>
  <pageMargins left="0.39375" right="0.39375" top="0.39375" bottom="0.39375" header="0.25625000000000003" footer="0.09861111111111112"/>
  <pageSetup fitToHeight="0" horizontalDpi="300" verticalDpi="300" orientation="portrait" paperSize="9"/>
  <headerFooter alignWithMargins="0">
    <oddHeader>&amp;L&amp;A&amp;C&amp;Ucorrigé du dm 8&amp;R2004/2005</oddHeader>
    <oddFooter>&amp;Labdellah bechata&amp;CPage &amp;P/&amp;N&amp;Rwww.mathematiques.fr.st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421875" style="1" customWidth="1"/>
    <col min="2" max="2" width="13.140625" style="1" customWidth="1"/>
    <col min="3" max="3" width="7.421875" style="1" customWidth="1"/>
    <col min="4" max="5" width="12.140625" style="1" customWidth="1"/>
    <col min="6" max="6" width="7.421875" style="1" customWidth="1"/>
    <col min="7" max="8" width="12.140625" style="1" customWidth="1"/>
    <col min="9" max="256" width="11.7109375" style="0" customWidth="1"/>
  </cols>
  <sheetData>
    <row r="1" spans="1:8" ht="12.75">
      <c r="A1" s="2" t="s">
        <v>24</v>
      </c>
      <c r="B1" s="2"/>
      <c r="C1" s="2" t="s">
        <v>25</v>
      </c>
      <c r="D1" s="2"/>
      <c r="E1" s="2"/>
      <c r="F1" s="2" t="s">
        <v>26</v>
      </c>
      <c r="G1" s="2"/>
      <c r="H1" s="2"/>
    </row>
    <row r="2" spans="1:2" ht="12.75">
      <c r="A2" s="2"/>
      <c r="B2" s="2"/>
    </row>
    <row r="3" spans="1:8" ht="12.75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1">
        <v>0</v>
      </c>
      <c r="B5" s="1">
        <v>0</v>
      </c>
      <c r="C5" s="1">
        <v>0</v>
      </c>
      <c r="D5" s="1">
        <v>3</v>
      </c>
      <c r="E5" s="1">
        <v>2</v>
      </c>
      <c r="F5" s="1">
        <v>0</v>
      </c>
      <c r="G5" s="1">
        <v>2</v>
      </c>
      <c r="H5" s="1">
        <v>3</v>
      </c>
    </row>
    <row r="6" spans="1:8" ht="12.75">
      <c r="A6" s="1">
        <v>1</v>
      </c>
      <c r="B6" s="1">
        <v>0</v>
      </c>
      <c r="C6" s="1">
        <v>1</v>
      </c>
      <c r="D6" s="1">
        <f>(1/2)*(D5+E5)</f>
        <v>2.5</v>
      </c>
      <c r="E6" s="1">
        <f>SQRT(D5*E5)</f>
        <v>2.449489742783178</v>
      </c>
      <c r="F6" s="1">
        <v>1</v>
      </c>
      <c r="G6" s="1">
        <f>(G5+H5)/2</f>
        <v>2.5</v>
      </c>
      <c r="H6" s="1">
        <f>(2*G5*H5)/(G5+H5)</f>
        <v>2.4</v>
      </c>
    </row>
    <row r="7" spans="1:8" ht="12.75">
      <c r="A7" s="1">
        <v>2</v>
      </c>
      <c r="B7" s="1">
        <f>3*(A5)-1+(B6)/2-(B5)/6</f>
        <v>-1</v>
      </c>
      <c r="C7" s="1">
        <v>2</v>
      </c>
      <c r="D7" s="1">
        <f>(1/2)*(D6+E6)</f>
        <v>2.474744871391589</v>
      </c>
      <c r="E7" s="1">
        <f>SQRT(D6*E6)</f>
        <v>2.4746160019198826</v>
      </c>
      <c r="F7" s="1">
        <v>2</v>
      </c>
      <c r="G7" s="1">
        <f>(G6+H6)/2</f>
        <v>2.45</v>
      </c>
      <c r="H7" s="1">
        <f>(2*G6*H6)/(G6+H6)</f>
        <v>2.4489795918367343</v>
      </c>
    </row>
    <row r="8" spans="1:8" ht="12.75">
      <c r="A8" s="1">
        <v>3</v>
      </c>
      <c r="B8" s="1">
        <f>3*(A6)-1+(B7)/2-(B6)/6</f>
        <v>1.5</v>
      </c>
      <c r="C8" s="1">
        <v>3</v>
      </c>
      <c r="D8" s="1">
        <f>(1/2)*(D7+E7)</f>
        <v>2.474680436655736</v>
      </c>
      <c r="E8" s="1">
        <f>SQRT(D7*E7)</f>
        <v>2.474680435816873</v>
      </c>
      <c r="F8" s="1">
        <v>3</v>
      </c>
      <c r="G8" s="1">
        <f>(G7+H7)/2</f>
        <v>2.4494897959183675</v>
      </c>
      <c r="H8" s="1">
        <f>(2*G7*H7)/(G7+H7)</f>
        <v>2.4494896896479896</v>
      </c>
    </row>
    <row r="9" spans="1:8" ht="12.75">
      <c r="A9" s="1">
        <v>4</v>
      </c>
      <c r="B9" s="1">
        <f>3*(A7)-1+(B8)/2-(B7)/6</f>
        <v>5.916666666666667</v>
      </c>
      <c r="C9" s="1">
        <v>4</v>
      </c>
      <c r="D9" s="1">
        <f>(1/2)*(D8+E8)</f>
        <v>2.474680436236304</v>
      </c>
      <c r="E9" s="1">
        <f>SQRT(D8*E8)</f>
        <v>2.4746804362363046</v>
      </c>
      <c r="F9" s="1">
        <v>4</v>
      </c>
      <c r="G9" s="1">
        <f>(G8+H8)/2</f>
        <v>2.4494897427831788</v>
      </c>
      <c r="H9" s="1">
        <f>(2*G8*H8)/(G8+H8)</f>
        <v>2.449489742783177</v>
      </c>
    </row>
    <row r="10" spans="1:8" ht="12.75">
      <c r="A10" s="1">
        <v>5</v>
      </c>
      <c r="B10" s="1">
        <f>3*(A8)-1+(B9)/2-(B8)/6</f>
        <v>10.708333333333334</v>
      </c>
      <c r="C10" s="1">
        <v>5</v>
      </c>
      <c r="D10" s="1">
        <f>(1/2)*(D9+E9)</f>
        <v>2.474680436236304</v>
      </c>
      <c r="E10" s="1">
        <f>SQRT(D9*E9)</f>
        <v>2.4746804362363046</v>
      </c>
      <c r="F10" s="1">
        <v>5</v>
      </c>
      <c r="G10" s="1">
        <f>(G9+H9)/2</f>
        <v>2.449489742783178</v>
      </c>
      <c r="H10" s="1">
        <f>(2*G9*H9)/(G9+H9)</f>
        <v>2.449489742783178</v>
      </c>
    </row>
    <row r="11" spans="1:8" ht="12.75">
      <c r="A11" s="1">
        <v>6</v>
      </c>
      <c r="B11" s="1">
        <f>3*(A9)-1+(B10)/2-(B9)/6</f>
        <v>15.368055555555557</v>
      </c>
      <c r="C11" s="1">
        <v>6</v>
      </c>
      <c r="D11" s="1">
        <f>(1/2)*(D10+E10)</f>
        <v>2.474680436236304</v>
      </c>
      <c r="E11" s="1">
        <f>SQRT(D10*E10)</f>
        <v>2.4746804362363046</v>
      </c>
      <c r="F11" s="1">
        <v>6</v>
      </c>
      <c r="G11" s="1">
        <f>(G10+H10)/2</f>
        <v>2.449489742783178</v>
      </c>
      <c r="H11" s="1">
        <f>(2*G10*H10)/(G10+H10)</f>
        <v>2.449489742783178</v>
      </c>
    </row>
    <row r="12" spans="1:8" ht="12.75">
      <c r="A12" s="1">
        <v>7</v>
      </c>
      <c r="B12" s="1">
        <f>3*(A10)-1+(B11)/2-(B10)/6</f>
        <v>19.899305555555557</v>
      </c>
      <c r="C12" s="1">
        <v>7</v>
      </c>
      <c r="D12" s="1">
        <f>(1/2)*(D11+E11)</f>
        <v>2.474680436236304</v>
      </c>
      <c r="E12" s="1">
        <f>SQRT(D11*E11)</f>
        <v>2.4746804362363046</v>
      </c>
      <c r="F12" s="1">
        <v>7</v>
      </c>
      <c r="G12" s="1">
        <f>(G11+H11)/2</f>
        <v>2.449489742783178</v>
      </c>
      <c r="H12" s="1">
        <f>(2*G11*H11)/(G11+H11)</f>
        <v>2.449489742783178</v>
      </c>
    </row>
    <row r="13" spans="1:8" ht="12.75">
      <c r="A13" s="1">
        <v>8</v>
      </c>
      <c r="B13" s="1">
        <f>3*(A11)-1+(B12)/2-(B11)/6</f>
        <v>24.388310185185187</v>
      </c>
      <c r="C13" s="1">
        <v>8</v>
      </c>
      <c r="D13" s="1">
        <f>(1/2)*(D12+E12)</f>
        <v>2.474680436236304</v>
      </c>
      <c r="E13" s="1">
        <f>SQRT(D12*E12)</f>
        <v>2.4746804362363046</v>
      </c>
      <c r="F13" s="1">
        <v>8</v>
      </c>
      <c r="G13" s="1">
        <f>(G12+H12)/2</f>
        <v>2.449489742783178</v>
      </c>
      <c r="H13" s="1">
        <f>(2*G12*H12)/(G12+H12)</f>
        <v>2.449489742783178</v>
      </c>
    </row>
    <row r="14" spans="1:8" ht="12.75">
      <c r="A14" s="1">
        <v>9</v>
      </c>
      <c r="B14" s="1">
        <f>3*(A12)-1+(B13)/2-(B12)/6</f>
        <v>28.877604166666668</v>
      </c>
      <c r="C14" s="1">
        <v>9</v>
      </c>
      <c r="D14" s="1">
        <f>(1/2)*(D13+E13)</f>
        <v>2.474680436236304</v>
      </c>
      <c r="E14" s="1">
        <f>SQRT(D13*E13)</f>
        <v>2.4746804362363046</v>
      </c>
      <c r="F14" s="1">
        <v>9</v>
      </c>
      <c r="G14" s="1">
        <f>(G13+H13)/2</f>
        <v>2.449489742783178</v>
      </c>
      <c r="H14" s="1">
        <f>(2*G13*H13)/(G13+H13)</f>
        <v>2.449489742783178</v>
      </c>
    </row>
    <row r="15" spans="1:8" ht="12.75">
      <c r="A15" s="1">
        <v>10</v>
      </c>
      <c r="B15" s="1">
        <f>3*(A13)-1+(B14)/2-(B13)/6</f>
        <v>33.374083719135804</v>
      </c>
      <c r="C15" s="1">
        <v>10</v>
      </c>
      <c r="D15" s="1">
        <f>(1/2)*(D14+E14)</f>
        <v>2.474680436236304</v>
      </c>
      <c r="E15" s="1">
        <f>SQRT(D14*E14)</f>
        <v>2.4746804362363046</v>
      </c>
      <c r="F15" s="1">
        <v>10</v>
      </c>
      <c r="G15" s="1">
        <f>(G14+H14)/2</f>
        <v>2.449489742783178</v>
      </c>
      <c r="H15" s="1">
        <f>(2*G14*H14)/(G14+H14)</f>
        <v>2.449489742783178</v>
      </c>
    </row>
    <row r="16" spans="1:8" ht="12.75">
      <c r="A16" s="1">
        <v>11</v>
      </c>
      <c r="B16" s="1">
        <f>3*(A14)-1+(B15)/2-(B14)/6</f>
        <v>37.87410783179012</v>
      </c>
      <c r="C16" s="1">
        <v>11</v>
      </c>
      <c r="D16" s="1">
        <f>(1/2)*(D15+E15)</f>
        <v>2.474680436236304</v>
      </c>
      <c r="E16" s="1">
        <f>SQRT(D15*E15)</f>
        <v>2.4746804362363046</v>
      </c>
      <c r="F16" s="1">
        <v>11</v>
      </c>
      <c r="G16" s="1">
        <f>(G15+H15)/2</f>
        <v>2.449489742783178</v>
      </c>
      <c r="H16" s="1">
        <f>(2*G15*H15)/(G15+H15)</f>
        <v>2.449489742783178</v>
      </c>
    </row>
    <row r="17" spans="1:8" ht="12.75">
      <c r="A17" s="1">
        <v>12</v>
      </c>
      <c r="B17" s="1">
        <f>3*(A15)-1+(B16)/2-(B15)/6</f>
        <v>42.374706629372426</v>
      </c>
      <c r="C17" s="1">
        <v>12</v>
      </c>
      <c r="D17" s="1">
        <f>(1/2)*(D16+E16)</f>
        <v>2.474680436236304</v>
      </c>
      <c r="E17" s="1">
        <f>SQRT(D16*E16)</f>
        <v>2.4746804362363046</v>
      </c>
      <c r="F17" s="1">
        <v>12</v>
      </c>
      <c r="G17" s="1">
        <f>(G16+H16)/2</f>
        <v>2.449489742783178</v>
      </c>
      <c r="H17" s="1">
        <f>(2*G16*H16)/(G16+H16)</f>
        <v>2.449489742783178</v>
      </c>
    </row>
    <row r="18" spans="1:8" ht="12.75">
      <c r="A18" s="1">
        <v>13</v>
      </c>
      <c r="B18" s="1">
        <f>3*(A16)-1+(B17)/2-(B16)/6</f>
        <v>46.875002009387856</v>
      </c>
      <c r="C18" s="1">
        <v>13</v>
      </c>
      <c r="D18" s="1">
        <f>(1/2)*(D17+E17)</f>
        <v>2.474680436236304</v>
      </c>
      <c r="E18" s="1">
        <f>SQRT(D17*E17)</f>
        <v>2.4746804362363046</v>
      </c>
      <c r="F18" s="1">
        <v>13</v>
      </c>
      <c r="G18" s="1">
        <f>(G17+H17)/2</f>
        <v>2.449489742783178</v>
      </c>
      <c r="H18" s="1">
        <f>(2*G17*H17)/(G17+H17)</f>
        <v>2.449489742783178</v>
      </c>
    </row>
    <row r="19" spans="1:8" ht="12.75">
      <c r="A19" s="1">
        <v>14</v>
      </c>
      <c r="B19" s="1">
        <f>3*(A17)-1+(B18)/2-(B17)/6</f>
        <v>51.375049899798526</v>
      </c>
      <c r="C19" s="1">
        <v>14</v>
      </c>
      <c r="D19" s="1">
        <f>(1/2)*(D18+E18)</f>
        <v>2.474680436236304</v>
      </c>
      <c r="E19" s="1">
        <f>SQRT(D18*E18)</f>
        <v>2.4746804362363046</v>
      </c>
      <c r="F19" s="1">
        <v>14</v>
      </c>
      <c r="G19" s="1">
        <f>(G18+H18)/2</f>
        <v>2.449489742783178</v>
      </c>
      <c r="H19" s="1">
        <f>(2*G18*H18)/(G18+H18)</f>
        <v>2.449489742783178</v>
      </c>
    </row>
    <row r="20" spans="1:8" ht="12.75">
      <c r="A20" s="1">
        <v>15</v>
      </c>
      <c r="B20" s="1">
        <f>3*(A18)-1+(B19)/2-(B18)/6</f>
        <v>55.87502461500129</v>
      </c>
      <c r="C20" s="1">
        <v>15</v>
      </c>
      <c r="D20" s="1">
        <f>(1/2)*(D19+E19)</f>
        <v>2.474680436236304</v>
      </c>
      <c r="E20" s="1">
        <f>SQRT(D19*E19)</f>
        <v>2.4746804362363046</v>
      </c>
      <c r="F20" s="1">
        <v>15</v>
      </c>
      <c r="G20" s="1">
        <f>(G19+H19)/2</f>
        <v>2.449489742783178</v>
      </c>
      <c r="H20" s="1">
        <f>(2*G19*H19)/(G19+H19)</f>
        <v>2.449489742783178</v>
      </c>
    </row>
    <row r="21" spans="1:8" ht="12.75">
      <c r="A21" s="1">
        <v>16</v>
      </c>
      <c r="B21" s="1">
        <f>3*(A19)-1+(B20)/2-(B19)/6</f>
        <v>60.375003990867555</v>
      </c>
      <c r="C21" s="1">
        <v>16</v>
      </c>
      <c r="D21" s="1">
        <f>(1/2)*(D20+E20)</f>
        <v>2.474680436236304</v>
      </c>
      <c r="E21" s="1">
        <f>SQRT(D20*E20)</f>
        <v>2.4746804362363046</v>
      </c>
      <c r="F21" s="1">
        <v>16</v>
      </c>
      <c r="G21" s="1">
        <f>(G20+H20)/2</f>
        <v>2.449489742783178</v>
      </c>
      <c r="H21" s="1">
        <f>(2*G20*H20)/(G20+H20)</f>
        <v>2.449489742783178</v>
      </c>
    </row>
    <row r="22" spans="1:8" ht="12.75">
      <c r="A22" s="1">
        <v>17</v>
      </c>
      <c r="B22" s="1">
        <f>3*(A20)-1+(B21)/2-(B20)/6</f>
        <v>64.87499789293356</v>
      </c>
      <c r="C22" s="1">
        <v>17</v>
      </c>
      <c r="D22" s="1">
        <f>(1/2)*(D21+E21)</f>
        <v>2.474680436236304</v>
      </c>
      <c r="E22" s="1">
        <f>SQRT(D21*E21)</f>
        <v>2.4746804362363046</v>
      </c>
      <c r="F22" s="1">
        <v>17</v>
      </c>
      <c r="G22" s="1">
        <f>(G21+H21)/2</f>
        <v>2.449489742783178</v>
      </c>
      <c r="H22" s="1">
        <f>(2*G21*H21)/(G21+H21)</f>
        <v>2.449489742783178</v>
      </c>
    </row>
    <row r="23" spans="1:8" ht="12.75">
      <c r="A23" s="1">
        <v>18</v>
      </c>
      <c r="B23" s="1">
        <f>3*(A21)-1+(B22)/2-(B21)/6</f>
        <v>69.37499828132218</v>
      </c>
      <c r="C23" s="1">
        <v>18</v>
      </c>
      <c r="D23" s="1">
        <f>(1/2)*(D22+E22)</f>
        <v>2.474680436236304</v>
      </c>
      <c r="E23" s="1">
        <f>SQRT(D22*E22)</f>
        <v>2.4746804362363046</v>
      </c>
      <c r="F23" s="1">
        <v>18</v>
      </c>
      <c r="G23" s="1">
        <f>(G22+H22)/2</f>
        <v>2.449489742783178</v>
      </c>
      <c r="H23" s="1">
        <f>(2*G22*H22)/(G22+H22)</f>
        <v>2.449489742783178</v>
      </c>
    </row>
    <row r="24" spans="1:8" ht="12.75">
      <c r="A24" s="1">
        <v>19</v>
      </c>
      <c r="B24" s="1">
        <f>3*(A22)-1+(B23)/2-(B22)/6</f>
        <v>73.87499949183882</v>
      </c>
      <c r="C24" s="1">
        <v>19</v>
      </c>
      <c r="D24" s="1">
        <f>(1/2)*(D23+E23)</f>
        <v>2.474680436236304</v>
      </c>
      <c r="E24" s="1">
        <f>SQRT(D23*E23)</f>
        <v>2.4746804362363046</v>
      </c>
      <c r="F24" s="1">
        <v>19</v>
      </c>
      <c r="G24" s="1">
        <f>(G23+H23)/2</f>
        <v>2.449489742783178</v>
      </c>
      <c r="H24" s="1">
        <f>(2*G23*H23)/(G23+H23)</f>
        <v>2.449489742783178</v>
      </c>
    </row>
    <row r="25" spans="1:8" ht="12.75">
      <c r="A25" s="1">
        <v>20</v>
      </c>
      <c r="B25" s="1">
        <f>3*(A23)-1+(B24)/2-(B23)/6</f>
        <v>78.37500003236572</v>
      </c>
      <c r="C25" s="1">
        <v>20</v>
      </c>
      <c r="D25" s="1">
        <f>(1/2)*(D24+E24)</f>
        <v>2.474680436236304</v>
      </c>
      <c r="E25" s="1">
        <f>SQRT(D24*E24)</f>
        <v>2.4746804362363046</v>
      </c>
      <c r="F25" s="1">
        <v>20</v>
      </c>
      <c r="G25" s="1">
        <f>(G24+H24)/2</f>
        <v>2.449489742783178</v>
      </c>
      <c r="H25" s="1">
        <f>(2*G24*H24)/(G24+H24)</f>
        <v>2.449489742783178</v>
      </c>
    </row>
    <row r="26" spans="1:8" ht="12.75">
      <c r="A26" s="1">
        <v>21</v>
      </c>
      <c r="B26" s="1">
        <f>3*(A24)-1+(B25)/2-(B24)/6</f>
        <v>82.87500010087639</v>
      </c>
      <c r="C26" s="1">
        <v>21</v>
      </c>
      <c r="D26" s="1">
        <f>(1/2)*(D25+E25)</f>
        <v>2.474680436236304</v>
      </c>
      <c r="E26" s="1">
        <f>SQRT(D25*E25)</f>
        <v>2.4746804362363046</v>
      </c>
      <c r="F26" s="1">
        <v>21</v>
      </c>
      <c r="G26" s="1">
        <f>(G25+H25)/2</f>
        <v>2.449489742783178</v>
      </c>
      <c r="H26" s="1">
        <f>(2*G25*H25)/(G25+H25)</f>
        <v>2.449489742783178</v>
      </c>
    </row>
    <row r="27" spans="1:8" ht="12.75">
      <c r="A27" s="1">
        <v>22</v>
      </c>
      <c r="B27" s="1">
        <f>3*(A25)-1+(B26)/2-(B25)/6</f>
        <v>87.3750000450439</v>
      </c>
      <c r="C27" s="1">
        <v>22</v>
      </c>
      <c r="D27" s="1">
        <f>(1/2)*(D26+E26)</f>
        <v>2.474680436236304</v>
      </c>
      <c r="E27" s="1">
        <f>SQRT(D26*E26)</f>
        <v>2.4746804362363046</v>
      </c>
      <c r="F27" s="1">
        <v>22</v>
      </c>
      <c r="G27" s="1">
        <f>(G26+H26)/2</f>
        <v>2.449489742783178</v>
      </c>
      <c r="H27" s="1">
        <f>(2*G26*H26)/(G26+H26)</f>
        <v>2.449489742783178</v>
      </c>
    </row>
    <row r="28" spans="1:8" ht="12.75">
      <c r="A28" s="1">
        <v>23</v>
      </c>
      <c r="B28" s="1">
        <f>3*(A26)-1+(B27)/2-(B26)/6</f>
        <v>91.87500000570923</v>
      </c>
      <c r="C28" s="1">
        <v>23</v>
      </c>
      <c r="D28" s="1">
        <f>(1/2)*(D27+E27)</f>
        <v>2.474680436236304</v>
      </c>
      <c r="E28" s="1">
        <f>SQRT(D27*E27)</f>
        <v>2.4746804362363046</v>
      </c>
      <c r="F28" s="1">
        <v>23</v>
      </c>
      <c r="G28" s="1">
        <f>(G27+H27)/2</f>
        <v>2.449489742783178</v>
      </c>
      <c r="H28" s="1">
        <f>(2*G27*H27)/(G27+H27)</f>
        <v>2.449489742783178</v>
      </c>
    </row>
    <row r="29" spans="1:8" ht="12.75">
      <c r="A29" s="1">
        <v>24</v>
      </c>
      <c r="B29" s="1">
        <f>3*(A27)-1+(B28)/2-(B27)/6</f>
        <v>96.37499999534731</v>
      </c>
      <c r="C29" s="1">
        <v>24</v>
      </c>
      <c r="D29" s="1">
        <f>(1/2)*(D28+E28)</f>
        <v>2.474680436236304</v>
      </c>
      <c r="E29" s="1">
        <f>SQRT(D28*E28)</f>
        <v>2.4746804362363046</v>
      </c>
      <c r="F29" s="1">
        <v>24</v>
      </c>
      <c r="G29" s="1">
        <f>(G28+H28)/2</f>
        <v>2.449489742783178</v>
      </c>
      <c r="H29" s="1">
        <f>(2*G28*H28)/(G28+H28)</f>
        <v>2.449489742783178</v>
      </c>
    </row>
    <row r="30" spans="1:8" ht="12.75">
      <c r="A30" s="1">
        <v>25</v>
      </c>
      <c r="B30" s="1">
        <f>3*(A28)-1+(B29)/2-(B28)/6</f>
        <v>100.87499999672212</v>
      </c>
      <c r="C30" s="1">
        <v>25</v>
      </c>
      <c r="D30" s="1">
        <f>(1/2)*(D29+E29)</f>
        <v>2.474680436236304</v>
      </c>
      <c r="E30" s="1">
        <f>SQRT(D29*E29)</f>
        <v>2.4746804362363046</v>
      </c>
      <c r="F30" s="1">
        <v>25</v>
      </c>
      <c r="G30" s="1">
        <f>(G29+H29)/2</f>
        <v>2.449489742783178</v>
      </c>
      <c r="H30" s="1">
        <f>(2*G29*H29)/(G29+H29)</f>
        <v>2.449489742783178</v>
      </c>
    </row>
    <row r="31" spans="1:8" ht="12.75">
      <c r="A31" s="1">
        <v>26</v>
      </c>
      <c r="B31" s="1">
        <f>3*(A29)-1+(B30)/2-(B29)/6</f>
        <v>105.3749999991365</v>
      </c>
      <c r="C31" s="1">
        <v>26</v>
      </c>
      <c r="D31" s="1">
        <f>(1/2)*(D30+E30)</f>
        <v>2.474680436236304</v>
      </c>
      <c r="E31" s="1">
        <f>SQRT(D30*E30)</f>
        <v>2.4746804362363046</v>
      </c>
      <c r="F31" s="1">
        <v>26</v>
      </c>
      <c r="G31" s="1">
        <f>(G30+H30)/2</f>
        <v>2.449489742783178</v>
      </c>
      <c r="H31" s="1">
        <f>(2*G30*H30)/(G30+H30)</f>
        <v>2.449489742783178</v>
      </c>
    </row>
    <row r="32" spans="1:8" ht="12.75">
      <c r="A32" s="1">
        <v>27</v>
      </c>
      <c r="B32" s="1">
        <f>3*(A30)-1+(B31)/2-(B30)/6</f>
        <v>109.87500000011455</v>
      </c>
      <c r="C32" s="1">
        <v>27</v>
      </c>
      <c r="D32" s="1">
        <f>(1/2)*(D31+E31)</f>
        <v>2.474680436236304</v>
      </c>
      <c r="E32" s="1">
        <f>SQRT(D31*E31)</f>
        <v>2.4746804362363046</v>
      </c>
      <c r="F32" s="1">
        <v>27</v>
      </c>
      <c r="G32" s="1">
        <f>(G31+H31)/2</f>
        <v>2.449489742783178</v>
      </c>
      <c r="H32" s="1">
        <f>(2*G31*H31)/(G31+H31)</f>
        <v>2.449489742783178</v>
      </c>
    </row>
    <row r="33" spans="1:8" ht="12.75">
      <c r="A33" s="1">
        <v>28</v>
      </c>
      <c r="B33" s="1">
        <f>3*(A31)-1+(B32)/2-(B31)/6</f>
        <v>114.37500000020118</v>
      </c>
      <c r="C33" s="1">
        <v>28</v>
      </c>
      <c r="D33" s="1">
        <f>(1/2)*(D32+E32)</f>
        <v>2.474680436236304</v>
      </c>
      <c r="E33" s="1">
        <f>SQRT(D32*E32)</f>
        <v>2.4746804362363046</v>
      </c>
      <c r="F33" s="1">
        <v>28</v>
      </c>
      <c r="G33" s="1">
        <f>(G32+H32)/2</f>
        <v>2.449489742783178</v>
      </c>
      <c r="H33" s="1">
        <f>(2*G32*H32)/(G32+H32)</f>
        <v>2.449489742783178</v>
      </c>
    </row>
    <row r="34" spans="1:8" ht="12.75">
      <c r="A34" s="1">
        <v>29</v>
      </c>
      <c r="B34" s="1">
        <f>3*(A32)-1+(B33)/2-(B32)/6</f>
        <v>118.87500000008149</v>
      </c>
      <c r="C34" s="1">
        <v>29</v>
      </c>
      <c r="D34" s="1">
        <f>(1/2)*(D33+E33)</f>
        <v>2.474680436236304</v>
      </c>
      <c r="E34" s="1">
        <f>SQRT(D33*E33)</f>
        <v>2.4746804362363046</v>
      </c>
      <c r="F34" s="1">
        <v>29</v>
      </c>
      <c r="G34" s="1">
        <f>(G33+H33)/2</f>
        <v>2.449489742783178</v>
      </c>
      <c r="H34" s="1">
        <f>(2*G33*H33)/(G33+H33)</f>
        <v>2.449489742783178</v>
      </c>
    </row>
    <row r="35" spans="1:8" ht="12.75">
      <c r="A35" s="1">
        <v>30</v>
      </c>
      <c r="B35" s="1">
        <f>3*(A33)-1+(B34)/2-(B33)/6</f>
        <v>123.37500000000722</v>
      </c>
      <c r="C35" s="1">
        <v>30</v>
      </c>
      <c r="D35" s="1">
        <f>(1/2)*(D34+E34)</f>
        <v>2.474680436236304</v>
      </c>
      <c r="E35" s="1">
        <f>SQRT(D34*E34)</f>
        <v>2.4746804362363046</v>
      </c>
      <c r="F35" s="1">
        <v>30</v>
      </c>
      <c r="G35" s="1">
        <f>(G34+H34)/2</f>
        <v>2.449489742783178</v>
      </c>
      <c r="H35" s="1">
        <f>(2*G34*H34)/(G34+H34)</f>
        <v>2.449489742783178</v>
      </c>
    </row>
    <row r="36" spans="1:8" ht="12.75">
      <c r="A36" s="1">
        <v>31</v>
      </c>
      <c r="B36" s="1">
        <f>3*(A34)-1+(B35)/2-(B34)/6</f>
        <v>127.87499999999002</v>
      </c>
      <c r="C36" s="1">
        <v>31</v>
      </c>
      <c r="D36" s="1">
        <f>(1/2)*(D35+E35)</f>
        <v>2.474680436236304</v>
      </c>
      <c r="E36" s="1">
        <f>SQRT(D35*E35)</f>
        <v>2.4746804362363046</v>
      </c>
      <c r="F36" s="1">
        <v>31</v>
      </c>
      <c r="G36" s="1">
        <f>(G35+H35)/2</f>
        <v>2.449489742783178</v>
      </c>
      <c r="H36" s="1">
        <f>(2*G35*H35)/(G35+H35)</f>
        <v>2.449489742783178</v>
      </c>
    </row>
    <row r="37" spans="1:8" ht="12.75">
      <c r="A37" s="1">
        <v>32</v>
      </c>
      <c r="B37" s="1">
        <f>3*(A35)-1+(B36)/2-(B35)/6</f>
        <v>132.3749999999938</v>
      </c>
      <c r="C37" s="1">
        <v>32</v>
      </c>
      <c r="D37" s="1">
        <f>(1/2)*(D36+E36)</f>
        <v>2.474680436236304</v>
      </c>
      <c r="E37" s="1">
        <f>SQRT(D36*E36)</f>
        <v>2.4746804362363046</v>
      </c>
      <c r="F37" s="1">
        <v>32</v>
      </c>
      <c r="G37" s="1">
        <f>(G36+H36)/2</f>
        <v>2.449489742783178</v>
      </c>
      <c r="H37" s="1">
        <f>(2*G36*H36)/(G36+H36)</f>
        <v>2.449489742783178</v>
      </c>
    </row>
    <row r="38" spans="1:8" ht="12.75">
      <c r="A38" s="1">
        <v>33</v>
      </c>
      <c r="B38" s="1">
        <f>3*(A36)-1+(B37)/2-(B36)/6</f>
        <v>136.87499999999858</v>
      </c>
      <c r="C38" s="1">
        <v>33</v>
      </c>
      <c r="D38" s="1">
        <f>(1/2)*(D37+E37)</f>
        <v>2.474680436236304</v>
      </c>
      <c r="E38" s="1">
        <f>SQRT(D37*E37)</f>
        <v>2.4746804362363046</v>
      </c>
      <c r="F38" s="1">
        <v>33</v>
      </c>
      <c r="G38" s="1">
        <f>(G37+H37)/2</f>
        <v>2.449489742783178</v>
      </c>
      <c r="H38" s="1">
        <f>(2*G37*H37)/(G37+H37)</f>
        <v>2.449489742783178</v>
      </c>
    </row>
    <row r="39" spans="1:8" ht="12.75">
      <c r="A39" s="1">
        <v>34</v>
      </c>
      <c r="B39" s="1">
        <f>3*(A37)-1+(B38)/2-(B37)/6</f>
        <v>141.3750000000003</v>
      </c>
      <c r="C39" s="1">
        <v>34</v>
      </c>
      <c r="D39" s="1">
        <f>(1/2)*(D38+E38)</f>
        <v>2.474680436236304</v>
      </c>
      <c r="E39" s="1">
        <f>SQRT(D38*E38)</f>
        <v>2.4746804362363046</v>
      </c>
      <c r="F39" s="1">
        <v>34</v>
      </c>
      <c r="G39" s="1">
        <f>(G38+H38)/2</f>
        <v>2.449489742783178</v>
      </c>
      <c r="H39" s="1">
        <f>(2*G38*H38)/(G38+H38)</f>
        <v>2.449489742783178</v>
      </c>
    </row>
    <row r="40" spans="1:8" ht="12.75">
      <c r="A40" s="1">
        <v>35</v>
      </c>
      <c r="B40" s="1">
        <f>3*(A38)-1+(B39)/2-(B38)/6</f>
        <v>145.8750000000004</v>
      </c>
      <c r="C40" s="1">
        <v>35</v>
      </c>
      <c r="D40" s="1">
        <f>(1/2)*(D39+E39)</f>
        <v>2.474680436236304</v>
      </c>
      <c r="E40" s="1">
        <f>SQRT(D39*E39)</f>
        <v>2.4746804362363046</v>
      </c>
      <c r="F40" s="1">
        <v>35</v>
      </c>
      <c r="G40" s="1">
        <f>(G39+H39)/2</f>
        <v>2.449489742783178</v>
      </c>
      <c r="H40" s="1">
        <f>(2*G39*H39)/(G39+H39)</f>
        <v>2.449489742783178</v>
      </c>
    </row>
    <row r="41" spans="1:8" ht="12.75">
      <c r="A41" s="1">
        <v>36</v>
      </c>
      <c r="B41" s="1">
        <f>3*(A39)-1+(B40)/2-(B39)/6</f>
        <v>150.37500000000014</v>
      </c>
      <c r="C41" s="1">
        <v>36</v>
      </c>
      <c r="D41" s="1">
        <f>(1/2)*(D40+E40)</f>
        <v>2.474680436236304</v>
      </c>
      <c r="E41" s="1">
        <f>SQRT(D40*E40)</f>
        <v>2.4746804362363046</v>
      </c>
      <c r="F41" s="1">
        <v>36</v>
      </c>
      <c r="G41" s="1">
        <f>(G40+H40)/2</f>
        <v>2.449489742783178</v>
      </c>
      <c r="H41" s="1">
        <f>(2*G40*H40)/(G40+H40)</f>
        <v>2.449489742783178</v>
      </c>
    </row>
    <row r="42" spans="1:8" ht="12.75">
      <c r="A42" s="1">
        <v>37</v>
      </c>
      <c r="B42" s="1">
        <f>3*(A40)-1+(B41)/2-(B40)/6</f>
        <v>154.875</v>
      </c>
      <c r="C42" s="1">
        <v>37</v>
      </c>
      <c r="D42" s="1">
        <f>(1/2)*(D41+E41)</f>
        <v>2.474680436236304</v>
      </c>
      <c r="E42" s="1">
        <f>SQRT(D41*E41)</f>
        <v>2.4746804362363046</v>
      </c>
      <c r="F42" s="1">
        <v>37</v>
      </c>
      <c r="G42" s="1">
        <f>(G41+H41)/2</f>
        <v>2.449489742783178</v>
      </c>
      <c r="H42" s="1">
        <f>(2*G41*H41)/(G41+H41)</f>
        <v>2.449489742783178</v>
      </c>
    </row>
    <row r="43" spans="1:8" ht="12.75">
      <c r="A43" s="1">
        <v>38</v>
      </c>
      <c r="B43" s="1">
        <f>3*(A41)-1+(B42)/2-(B41)/6</f>
        <v>159.37499999999997</v>
      </c>
      <c r="C43" s="1">
        <v>38</v>
      </c>
      <c r="D43" s="1">
        <f>(1/2)*(D42+E42)</f>
        <v>2.474680436236304</v>
      </c>
      <c r="E43" s="1">
        <f>SQRT(D42*E42)</f>
        <v>2.4746804362363046</v>
      </c>
      <c r="F43" s="1">
        <v>38</v>
      </c>
      <c r="G43" s="1">
        <f>(G42+H42)/2</f>
        <v>2.449489742783178</v>
      </c>
      <c r="H43" s="1">
        <f>(2*G42*H42)/(G42+H42)</f>
        <v>2.449489742783178</v>
      </c>
    </row>
    <row r="44" spans="1:8" ht="12.75">
      <c r="A44" s="1">
        <v>39</v>
      </c>
      <c r="B44" s="1">
        <f>3*(A42)-1+(B43)/2-(B42)/6</f>
        <v>163.875</v>
      </c>
      <c r="C44" s="1">
        <v>39</v>
      </c>
      <c r="D44" s="1">
        <f>(1/2)*(D43+E43)</f>
        <v>2.474680436236304</v>
      </c>
      <c r="E44" s="1">
        <f>SQRT(D43*E43)</f>
        <v>2.4746804362363046</v>
      </c>
      <c r="F44" s="1">
        <v>39</v>
      </c>
      <c r="G44" s="1">
        <f>(G43+H43)/2</f>
        <v>2.449489742783178</v>
      </c>
      <c r="H44" s="1">
        <f>(2*G43*H43)/(G43+H43)</f>
        <v>2.449489742783178</v>
      </c>
    </row>
    <row r="45" spans="1:8" ht="12.75">
      <c r="A45" s="1">
        <v>40</v>
      </c>
      <c r="B45" s="1">
        <f>3*(A43)-1+(B44)/2-(B43)/6</f>
        <v>168.375</v>
      </c>
      <c r="C45" s="1">
        <v>40</v>
      </c>
      <c r="D45" s="1">
        <f>(1/2)*(D44+E44)</f>
        <v>2.474680436236304</v>
      </c>
      <c r="E45" s="1">
        <f>SQRT(D44*E44)</f>
        <v>2.4746804362363046</v>
      </c>
      <c r="F45" s="1">
        <v>40</v>
      </c>
      <c r="G45" s="1">
        <f>(G44+H44)/2</f>
        <v>2.449489742783178</v>
      </c>
      <c r="H45" s="1">
        <f>(2*G44*H44)/(G44+H44)</f>
        <v>2.449489742783178</v>
      </c>
    </row>
    <row r="46" spans="1:8" ht="12.75">
      <c r="A46" s="1">
        <v>41</v>
      </c>
      <c r="B46" s="1">
        <f>3*(A44)-1+(B45)/2-(B44)/6</f>
        <v>172.875</v>
      </c>
      <c r="C46" s="1">
        <v>41</v>
      </c>
      <c r="D46" s="1">
        <f>(1/2)*(D45+E45)</f>
        <v>2.474680436236304</v>
      </c>
      <c r="E46" s="1">
        <f>SQRT(D45*E45)</f>
        <v>2.4746804362363046</v>
      </c>
      <c r="F46" s="1">
        <v>41</v>
      </c>
      <c r="G46" s="1">
        <f>(G45+H45)/2</f>
        <v>2.449489742783178</v>
      </c>
      <c r="H46" s="1">
        <f>(2*G45*H45)/(G45+H45)</f>
        <v>2.449489742783178</v>
      </c>
    </row>
    <row r="47" spans="1:8" ht="12.75">
      <c r="A47" s="1">
        <v>42</v>
      </c>
      <c r="B47" s="1">
        <f>3*(A45)-1+(B46)/2-(B45)/6</f>
        <v>177.375</v>
      </c>
      <c r="C47" s="1">
        <v>42</v>
      </c>
      <c r="D47" s="1">
        <f>(1/2)*(D46+E46)</f>
        <v>2.474680436236304</v>
      </c>
      <c r="E47" s="1">
        <f>SQRT(D46*E46)</f>
        <v>2.4746804362363046</v>
      </c>
      <c r="F47" s="1">
        <v>42</v>
      </c>
      <c r="G47" s="1">
        <f>(G46+H46)/2</f>
        <v>2.449489742783178</v>
      </c>
      <c r="H47" s="1">
        <f>(2*G46*H46)/(G46+H46)</f>
        <v>2.449489742783178</v>
      </c>
    </row>
    <row r="48" spans="1:8" ht="12.75">
      <c r="A48" s="1">
        <v>43</v>
      </c>
      <c r="B48" s="1">
        <f>3*(A46)-1+(B47)/2-(B46)/6</f>
        <v>181.875</v>
      </c>
      <c r="C48" s="1">
        <v>43</v>
      </c>
      <c r="D48" s="1">
        <f>(1/2)*(D47+E47)</f>
        <v>2.474680436236304</v>
      </c>
      <c r="E48" s="1">
        <f>SQRT(D47*E47)</f>
        <v>2.4746804362363046</v>
      </c>
      <c r="F48" s="1">
        <v>43</v>
      </c>
      <c r="G48" s="1">
        <f>(G47+H47)/2</f>
        <v>2.449489742783178</v>
      </c>
      <c r="H48" s="1">
        <f>(2*G47*H47)/(G47+H47)</f>
        <v>2.449489742783178</v>
      </c>
    </row>
    <row r="49" spans="1:8" ht="12.75">
      <c r="A49" s="1">
        <v>44</v>
      </c>
      <c r="B49" s="1">
        <f>3*(A47)-1+(B48)/2-(B47)/6</f>
        <v>186.375</v>
      </c>
      <c r="C49" s="1">
        <v>44</v>
      </c>
      <c r="D49" s="1">
        <f>(1/2)*(D48+E48)</f>
        <v>2.474680436236304</v>
      </c>
      <c r="E49" s="1">
        <f>SQRT(D48*E48)</f>
        <v>2.4746804362363046</v>
      </c>
      <c r="F49" s="1">
        <v>44</v>
      </c>
      <c r="G49" s="1">
        <f>(G48+H48)/2</f>
        <v>2.449489742783178</v>
      </c>
      <c r="H49" s="1">
        <f>(2*G48*H48)/(G48+H48)</f>
        <v>2.449489742783178</v>
      </c>
    </row>
    <row r="50" spans="1:8" ht="12.75">
      <c r="A50" s="1">
        <v>45</v>
      </c>
      <c r="B50" s="1">
        <f>3*(A48)-1+(B49)/2-(B48)/6</f>
        <v>190.875</v>
      </c>
      <c r="C50" s="1">
        <v>45</v>
      </c>
      <c r="D50" s="1">
        <f>(1/2)*(D49+E49)</f>
        <v>2.474680436236304</v>
      </c>
      <c r="E50" s="1">
        <f>SQRT(D49*E49)</f>
        <v>2.4746804362363046</v>
      </c>
      <c r="F50" s="1">
        <v>45</v>
      </c>
      <c r="G50" s="1">
        <f>(G49+H49)/2</f>
        <v>2.449489742783178</v>
      </c>
      <c r="H50" s="1">
        <f>(2*G49*H49)/(G49+H49)</f>
        <v>2.449489742783178</v>
      </c>
    </row>
    <row r="51" spans="1:8" ht="12.75">
      <c r="A51" s="1">
        <v>46</v>
      </c>
      <c r="B51" s="1">
        <f>3*(A49)-1+(B50)/2-(B49)/6</f>
        <v>195.375</v>
      </c>
      <c r="C51" s="1">
        <v>46</v>
      </c>
      <c r="D51" s="1">
        <f>(1/2)*(D50+E50)</f>
        <v>2.474680436236304</v>
      </c>
      <c r="E51" s="1">
        <f>SQRT(D50*E50)</f>
        <v>2.4746804362363046</v>
      </c>
      <c r="F51" s="1">
        <v>46</v>
      </c>
      <c r="G51" s="1">
        <f>(G50+H50)/2</f>
        <v>2.449489742783178</v>
      </c>
      <c r="H51" s="1">
        <f>(2*G50*H50)/(G50+H50)</f>
        <v>2.449489742783178</v>
      </c>
    </row>
    <row r="52" spans="1:8" ht="12.75">
      <c r="A52" s="1">
        <v>47</v>
      </c>
      <c r="B52" s="1">
        <f>3*(A50)-1+(B51)/2-(B50)/6</f>
        <v>199.875</v>
      </c>
      <c r="C52" s="1">
        <v>47</v>
      </c>
      <c r="D52" s="1">
        <f>(1/2)*(D51+E51)</f>
        <v>2.474680436236304</v>
      </c>
      <c r="E52" s="1">
        <f>SQRT(D51*E51)</f>
        <v>2.4746804362363046</v>
      </c>
      <c r="F52" s="1">
        <v>47</v>
      </c>
      <c r="G52" s="1">
        <f>(G51+H51)/2</f>
        <v>2.449489742783178</v>
      </c>
      <c r="H52" s="1">
        <f>(2*G51*H51)/(G51+H51)</f>
        <v>2.449489742783178</v>
      </c>
    </row>
    <row r="53" spans="1:8" ht="12.75">
      <c r="A53" s="1">
        <v>48</v>
      </c>
      <c r="B53" s="1">
        <f>3*(A51)-1+(B52)/2-(B51)/6</f>
        <v>204.375</v>
      </c>
      <c r="C53" s="1">
        <v>48</v>
      </c>
      <c r="D53" s="1">
        <f>(1/2)*(D52+E52)</f>
        <v>2.474680436236304</v>
      </c>
      <c r="E53" s="1">
        <f>SQRT(D52*E52)</f>
        <v>2.4746804362363046</v>
      </c>
      <c r="F53" s="1">
        <v>48</v>
      </c>
      <c r="G53" s="1">
        <f>(G52+H52)/2</f>
        <v>2.449489742783178</v>
      </c>
      <c r="H53" s="1">
        <f>(2*G52*H52)/(G52+H52)</f>
        <v>2.449489742783178</v>
      </c>
    </row>
    <row r="54" spans="1:8" ht="12.75">
      <c r="A54" s="1">
        <v>49</v>
      </c>
      <c r="B54" s="1">
        <f>3*(A52)-1+(B53)/2-(B52)/6</f>
        <v>208.875</v>
      </c>
      <c r="C54" s="1">
        <v>49</v>
      </c>
      <c r="D54" s="1">
        <f>(1/2)*(D53+E53)</f>
        <v>2.474680436236304</v>
      </c>
      <c r="E54" s="1">
        <f>SQRT(D53*E53)</f>
        <v>2.4746804362363046</v>
      </c>
      <c r="F54" s="1">
        <v>49</v>
      </c>
      <c r="G54" s="1">
        <f>(G53+H53)/2</f>
        <v>2.449489742783178</v>
      </c>
      <c r="H54" s="1">
        <f>(2*G53*H53)/(G53+H53)</f>
        <v>2.449489742783178</v>
      </c>
    </row>
  </sheetData>
  <printOptions gridLines="1" horizontalCentered="1" verticalCentered="1"/>
  <pageMargins left="0.39375" right="0.39375" top="0.39375" bottom="0.39375" header="0.25625000000000003" footer="0.09861111111111112"/>
  <pageSetup fitToHeight="0" horizontalDpi="300" verticalDpi="300" orientation="portrait" paperSize="9"/>
  <headerFooter alignWithMargins="0">
    <oddHeader>&amp;L&amp;A&amp;C&amp;Ucorrigé du dm 8&amp;R2004/2005</oddHeader>
    <oddFooter>&amp;Labdellah bechata&amp;CPage &amp;P/&amp;N&amp;Rwww.mathematiques.fr.st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3" width="12.7109375" style="1" customWidth="1"/>
    <col min="4" max="4" width="12.140625" style="1" customWidth="1"/>
    <col min="5" max="5" width="12.7109375" style="1" customWidth="1"/>
    <col min="6" max="256" width="11.7109375" style="1" customWidth="1"/>
  </cols>
  <sheetData>
    <row r="1" spans="1:5" s="2" customFormat="1" ht="12.75">
      <c r="A1" s="2"/>
      <c r="B1" s="2" t="s">
        <v>35</v>
      </c>
      <c r="C1" s="2" t="s">
        <v>36</v>
      </c>
      <c r="D1" s="2" t="s">
        <v>37</v>
      </c>
      <c r="E1" s="2" t="s">
        <v>38</v>
      </c>
    </row>
    <row r="2" s="1" customFormat="1" ht="12.75"/>
    <row r="3" spans="1:5" s="2" customFormat="1" ht="12.75">
      <c r="A3" s="2" t="s">
        <v>39</v>
      </c>
      <c r="B3" s="2" t="s">
        <v>40</v>
      </c>
      <c r="C3" s="2" t="s">
        <v>41</v>
      </c>
      <c r="D3" s="2" t="s">
        <v>42</v>
      </c>
      <c r="E3" s="2" t="s">
        <v>43</v>
      </c>
    </row>
    <row r="4" s="2" customFormat="1" ht="12.75"/>
    <row r="5" spans="1:5" s="1" customFormat="1" ht="12.75">
      <c r="A5" s="1">
        <v>0</v>
      </c>
      <c r="B5" s="1">
        <v>0</v>
      </c>
      <c r="C5" s="1">
        <v>0</v>
      </c>
      <c r="D5" s="1">
        <v>0</v>
      </c>
      <c r="E5" s="1">
        <v>0</v>
      </c>
    </row>
    <row r="6" spans="1:5" s="1" customFormat="1" ht="12.75">
      <c r="A6" s="1">
        <v>1</v>
      </c>
      <c r="B6" s="1">
        <f>(2-D5+E5)/3</f>
        <v>0.6666666666666666</v>
      </c>
      <c r="C6" s="1">
        <f>(5+B5-D5)/4</f>
        <v>1.25</v>
      </c>
      <c r="D6" s="1">
        <f>(10+B5-C5)/3</f>
        <v>3.3333333333333335</v>
      </c>
      <c r="E6" s="1">
        <v>-6.375</v>
      </c>
    </row>
    <row r="7" spans="1:5" s="1" customFormat="1" ht="12.75">
      <c r="A7" s="1">
        <v>2</v>
      </c>
      <c r="B7" s="1">
        <f>(2-D6+E6)/3</f>
        <v>-2.5694444444444446</v>
      </c>
      <c r="C7" s="1">
        <f>(5+B6-D6)/4</f>
        <v>0.5833333333333334</v>
      </c>
      <c r="D7" s="1">
        <f>(10+B6-C6)/3</f>
        <v>3.138888888888889</v>
      </c>
      <c r="E7" s="1">
        <v>-6.708333333333333</v>
      </c>
    </row>
    <row r="8" spans="1:5" s="1" customFormat="1" ht="12.75">
      <c r="A8" s="1">
        <v>3</v>
      </c>
      <c r="B8" s="1">
        <f>(2-D7+E7)/3</f>
        <v>-2.6157407407407405</v>
      </c>
      <c r="C8" s="1">
        <f>(5+B7-D7)/4</f>
        <v>-0.17708333333333337</v>
      </c>
      <c r="D8" s="1">
        <f>(10+B7-C7)/3</f>
        <v>2.2824074074074074</v>
      </c>
      <c r="E8" s="1">
        <v>-7.088541666666667</v>
      </c>
    </row>
    <row r="9" spans="1:5" s="1" customFormat="1" ht="12.75">
      <c r="A9" s="1">
        <v>4</v>
      </c>
      <c r="B9" s="1">
        <f>(2-D8+E8)/3</f>
        <v>-2.456983024691358</v>
      </c>
      <c r="C9" s="1">
        <f>(5+B8-D8)/4</f>
        <v>0.02546296296296302</v>
      </c>
      <c r="D9" s="1">
        <f>(10+B8-C8)/3</f>
        <v>2.5204475308641974</v>
      </c>
      <c r="E9" s="1">
        <v>-6.987268518518518</v>
      </c>
    </row>
    <row r="10" spans="1:5" s="1" customFormat="1" ht="12.75">
      <c r="A10" s="1">
        <v>5</v>
      </c>
      <c r="B10" s="1">
        <f>(2-D9+E9)/3</f>
        <v>-2.502572016460905</v>
      </c>
      <c r="C10" s="1">
        <f>(5+B9-D9)/4</f>
        <v>0.0056423611111111605</v>
      </c>
      <c r="D10" s="1">
        <f>(10+B9-C9)/3</f>
        <v>2.50585133744856</v>
      </c>
      <c r="E10" s="1">
        <v>-6.997178819444445</v>
      </c>
    </row>
    <row r="11" spans="1:5" s="1" customFormat="1" ht="12.75">
      <c r="A11" s="1">
        <v>6</v>
      </c>
      <c r="B11" s="1">
        <f>(2-D10+E10)/3</f>
        <v>-2.501010052297668</v>
      </c>
      <c r="C11" s="1">
        <f>(5+B10-D10)/4</f>
        <v>-0.0021058384773662286</v>
      </c>
      <c r="D11" s="1">
        <f>(10+B10-C10)/3</f>
        <v>2.4972618741426618</v>
      </c>
      <c r="E11" s="1">
        <v>-7.001052919238683</v>
      </c>
    </row>
    <row r="12" spans="1:5" s="1" customFormat="1" ht="12.75">
      <c r="A12" s="1">
        <v>7</v>
      </c>
      <c r="B12" s="1">
        <f>(2-D11+E11)/3</f>
        <v>-2.4994382644604483</v>
      </c>
      <c r="C12" s="1">
        <f>(5+B11-D11)/4</f>
        <v>0.0004320183899175767</v>
      </c>
      <c r="D12" s="1">
        <f>(10+B11-C11)/3</f>
        <v>2.5003652620598995</v>
      </c>
      <c r="E12" s="1">
        <v>-6.999783990805041</v>
      </c>
    </row>
    <row r="13" spans="1:5" s="1" customFormat="1" ht="12.75">
      <c r="A13" s="1">
        <v>8</v>
      </c>
      <c r="B13" s="1">
        <f>(2-D12+E12)/3</f>
        <v>-2.50004975095498</v>
      </c>
      <c r="C13" s="1">
        <f>(5+B12-D12)/4</f>
        <v>4.911836991305929E-05</v>
      </c>
      <c r="D13" s="1">
        <f>(10+B12-C12)/3</f>
        <v>2.5000432390498784</v>
      </c>
      <c r="E13" s="1">
        <v>-6.999975440815043</v>
      </c>
    </row>
    <row r="14" spans="1:5" s="1" customFormat="1" ht="12.75">
      <c r="A14" s="1">
        <v>9</v>
      </c>
      <c r="B14" s="1">
        <f>(2-D13+E13)/3</f>
        <v>-2.5000062266216405</v>
      </c>
      <c r="C14" s="1">
        <f>(5+B13-D13)/4</f>
        <v>-2.3247501214629374E-05</v>
      </c>
      <c r="D14" s="1">
        <f>(10+B13-C13)/3</f>
        <v>2.4999670435583687</v>
      </c>
      <c r="E14" s="1">
        <v>-7.000011623750607</v>
      </c>
    </row>
    <row r="15" spans="1:5" s="1" customFormat="1" ht="12.75">
      <c r="A15" s="1">
        <v>10</v>
      </c>
      <c r="B15" s="1">
        <f>(2-D14+E14)/3</f>
        <v>-2.4999928891029923</v>
      </c>
      <c r="C15" s="1">
        <f>(5+B14-D14)/4</f>
        <v>6.682454997686271E-06</v>
      </c>
      <c r="D15" s="1">
        <f>(10+B14-C14)/3</f>
        <v>2.5000056736265246</v>
      </c>
      <c r="E15" s="1">
        <v>-6.999996658772501</v>
      </c>
    </row>
    <row r="16" spans="1:5" s="1" customFormat="1" ht="12.75">
      <c r="A16" s="1">
        <v>11</v>
      </c>
      <c r="B16" s="1">
        <f>(2-D15+E15)/3</f>
        <v>-2.500000777466342</v>
      </c>
      <c r="C16" s="1">
        <f>(5+B15-D15)/4</f>
        <v>3.593176207683513E-07</v>
      </c>
      <c r="D16" s="1">
        <f>(10+B15-C15)/3</f>
        <v>2.5000001428140033</v>
      </c>
      <c r="E16" s="1">
        <v>-6.9999998203411895</v>
      </c>
    </row>
    <row r="17" spans="1:5" s="1" customFormat="1" ht="12.75">
      <c r="A17" s="1">
        <v>12</v>
      </c>
      <c r="B17" s="1">
        <f>(2-D16+E16)/3</f>
        <v>-2.4999999877183976</v>
      </c>
      <c r="C17" s="1">
        <f>(5+B16-D16)/4</f>
        <v>-2.3007008631559245E-07</v>
      </c>
      <c r="D17" s="1">
        <f>(10+B16-C16)/3</f>
        <v>2.4999996210720123</v>
      </c>
      <c r="E17" s="1">
        <v>-7.000000115035043</v>
      </c>
    </row>
    <row r="18" spans="1:5" s="1" customFormat="1" ht="12.75">
      <c r="A18" s="1">
        <v>13</v>
      </c>
      <c r="B18" s="1">
        <f>(2-D17+E17)/3</f>
        <v>-2.499999912035685</v>
      </c>
      <c r="C18" s="1">
        <f>(5+B17-D17)/4</f>
        <v>9.780239751400188E-08</v>
      </c>
      <c r="D18" s="1">
        <f>(10+B17-C17)/3</f>
        <v>2.5000000807838965</v>
      </c>
      <c r="E18" s="1">
        <v>-6.999999951098801</v>
      </c>
    </row>
    <row r="19" spans="1:5" s="1" customFormat="1" ht="12.75">
      <c r="A19" s="1">
        <v>14</v>
      </c>
      <c r="B19" s="1">
        <f>(2-D18+E18)/3</f>
        <v>-2.500000010627566</v>
      </c>
      <c r="C19" s="1">
        <f>(5+B18-D18)/4</f>
        <v>1.7951046205055832E-09</v>
      </c>
      <c r="D19" s="1">
        <f>(10+B18-C18)/3</f>
        <v>2.499999996720639</v>
      </c>
      <c r="E19" s="1">
        <v>-6.999999999102448</v>
      </c>
    </row>
    <row r="20" spans="1:5" s="1" customFormat="1" ht="12.75">
      <c r="A20" s="1">
        <v>15</v>
      </c>
      <c r="B20" s="1">
        <f>(2-D19+E19)/3</f>
        <v>-2.4999999986076955</v>
      </c>
      <c r="C20" s="1">
        <f>(5+B19-D19)/4</f>
        <v>-1.8370512888665758E-09</v>
      </c>
      <c r="D20" s="1">
        <f>(10+B19-C19)/3</f>
        <v>2.4999999958591097</v>
      </c>
      <c r="E20" s="1">
        <v>-7.000000000918526</v>
      </c>
    </row>
    <row r="21" spans="1:5" s="1" customFormat="1" ht="12.75">
      <c r="A21" s="1">
        <v>16</v>
      </c>
      <c r="B21" s="1">
        <f>(2-D20+E20)/3</f>
        <v>-2.4999999989258783</v>
      </c>
      <c r="C21" s="1">
        <f>(5+B20-D20)/4</f>
        <v>1.3832986978101758E-09</v>
      </c>
      <c r="D21" s="1">
        <f>(10+B20-C20)/3</f>
        <v>2.5000000010764523</v>
      </c>
      <c r="E21" s="1">
        <v>-6.999999999308351</v>
      </c>
    </row>
    <row r="22" spans="1:5" s="1" customFormat="1" ht="12.75">
      <c r="A22" s="1">
        <v>17</v>
      </c>
      <c r="B22" s="1">
        <f>(2-D21+E21)/3</f>
        <v>-2.5000000001282676</v>
      </c>
      <c r="C22" s="1">
        <f>(5+B21-D21)/4</f>
        <v>-5.826450433232822E-13</v>
      </c>
      <c r="D22" s="1">
        <f>(10+B21-C21)/3</f>
        <v>2.499999999896941</v>
      </c>
      <c r="E22" s="1">
        <v>-7.000000000000291</v>
      </c>
    </row>
    <row r="23" spans="1:5" s="1" customFormat="1" ht="12.75">
      <c r="A23" s="1">
        <v>18</v>
      </c>
      <c r="B23" s="1">
        <f>(2-D22+E22)/3</f>
        <v>-2.4999999999657443</v>
      </c>
      <c r="C23" s="1">
        <f>(5+B22-D22)/4</f>
        <v>-6.302180999284701E-12</v>
      </c>
      <c r="D23" s="1">
        <f>(10+B22-C22)/3</f>
        <v>2.4999999999574385</v>
      </c>
      <c r="E23" s="1">
        <v>-7.000000000003151</v>
      </c>
    </row>
    <row r="24" spans="1:5" s="1" customFormat="1" ht="12.75">
      <c r="A24" s="1">
        <v>19</v>
      </c>
      <c r="B24" s="1">
        <f>(2-D23+E23)/3</f>
        <v>-2.4999999999868634</v>
      </c>
      <c r="C24" s="1">
        <f>(5+B23-D23)/4</f>
        <v>1.920430481305857E-11</v>
      </c>
      <c r="D24" s="1">
        <f>(10+B23-C23)/3</f>
        <v>2.5000000000135194</v>
      </c>
      <c r="E24" s="1">
        <v>-6.999999999990398</v>
      </c>
    </row>
    <row r="25" spans="1:5" s="1" customFormat="1" ht="12.75">
      <c r="A25" s="1">
        <v>20</v>
      </c>
      <c r="B25" s="1">
        <f>(2-D24+E24)/3</f>
        <v>-2.5000000000013056</v>
      </c>
      <c r="C25" s="1">
        <f>(5+B24-D24)/4</f>
        <v>-9.57012247226885E-14</v>
      </c>
      <c r="D25" s="1">
        <f>(10+B24-C24)/3</f>
        <v>2.499999999997977</v>
      </c>
      <c r="E25" s="1">
        <v>-7.000000000000048</v>
      </c>
    </row>
    <row r="26" spans="1:5" s="1" customFormat="1" ht="12.75">
      <c r="A26" s="1">
        <v>21</v>
      </c>
      <c r="B26" s="1">
        <f>(2-D25+E25)/3</f>
        <v>-2.4999999999993414</v>
      </c>
      <c r="C26" s="1">
        <f>(5+B25-D25)/4</f>
        <v>1.7930101847696278E-13</v>
      </c>
      <c r="D26" s="1">
        <f>(10+B25-C25)/3</f>
        <v>2.4999999999995968</v>
      </c>
      <c r="E26" s="1">
        <v>-6.99999999999991</v>
      </c>
    </row>
    <row r="27" spans="1:5" s="1" customFormat="1" ht="12.75">
      <c r="A27" s="1">
        <v>22</v>
      </c>
      <c r="B27" s="1">
        <f>(2-D26+E26)/3</f>
        <v>-2.4999999999998357</v>
      </c>
      <c r="C27" s="1">
        <f>(5+B26-D26)/4</f>
        <v>2.6545432518787493E-13</v>
      </c>
      <c r="D27" s="1">
        <f>(10+B26-C26)/3</f>
        <v>2.50000000000016</v>
      </c>
      <c r="E27" s="1">
        <v>-6.999999999999868</v>
      </c>
    </row>
    <row r="28" spans="1:5" s="1" customFormat="1" ht="12.75">
      <c r="A28" s="1">
        <v>23</v>
      </c>
      <c r="B28" s="1">
        <f>(2-D27+E27)/3</f>
        <v>-2.5000000000000093</v>
      </c>
      <c r="C28" s="1">
        <f>(5+B27-D27)/4</f>
        <v>0</v>
      </c>
      <c r="D28" s="1">
        <f>(10+B27-C27)/3</f>
        <v>2.4999999999999662</v>
      </c>
      <c r="E28" s="1">
        <v>-7</v>
      </c>
    </row>
    <row r="29" spans="1:5" s="1" customFormat="1" ht="12.75">
      <c r="A29" s="1">
        <v>24</v>
      </c>
      <c r="B29" s="1">
        <f>(2-D28+E28)/3</f>
        <v>-2.499999999999989</v>
      </c>
      <c r="C29" s="1">
        <f>(5+B28-D28)/4</f>
        <v>6.106226635438361E-15</v>
      </c>
      <c r="D29" s="1">
        <f>(10+B28-C28)/3</f>
        <v>2.499999999999997</v>
      </c>
      <c r="E29" s="1">
        <v>-6.999999999999997</v>
      </c>
    </row>
    <row r="30" spans="1:5" s="1" customFormat="1" ht="12.75">
      <c r="A30" s="1">
        <v>25</v>
      </c>
      <c r="B30" s="1">
        <f>(2-D29+E29)/3</f>
        <v>-2.4999999999999982</v>
      </c>
      <c r="C30" s="1">
        <f>(5+B29-D29)/4</f>
        <v>3.552713678800501E-15</v>
      </c>
      <c r="D30" s="1">
        <f>(10+B29-C29)/3</f>
        <v>2.5000000000000013</v>
      </c>
      <c r="E30" s="1">
        <v>-6.999999999999998</v>
      </c>
    </row>
    <row r="31" spans="1:5" s="1" customFormat="1" ht="12.75">
      <c r="A31" s="1">
        <v>26</v>
      </c>
      <c r="B31" s="1">
        <f>(2-D30+E30)/3</f>
        <v>-2.5</v>
      </c>
      <c r="C31" s="1">
        <f>(5+B30-D30)/4</f>
        <v>0</v>
      </c>
      <c r="D31" s="1">
        <f>(10+B30-C30)/3</f>
        <v>2.4999999999999996</v>
      </c>
      <c r="E31" s="1">
        <v>-7</v>
      </c>
    </row>
    <row r="32" spans="1:5" s="1" customFormat="1" ht="12.75">
      <c r="A32" s="1">
        <v>27</v>
      </c>
      <c r="B32" s="1">
        <f>(2-D31+E31)/3</f>
        <v>-2.5</v>
      </c>
      <c r="C32" s="1">
        <f>(5+B31-D31)/4</f>
        <v>0</v>
      </c>
      <c r="D32" s="1">
        <f>(10+B31-C31)/3</f>
        <v>2.5</v>
      </c>
      <c r="E32" s="1">
        <v>-7</v>
      </c>
    </row>
    <row r="33" spans="1:5" s="1" customFormat="1" ht="12.75">
      <c r="A33" s="1">
        <v>28</v>
      </c>
      <c r="B33" s="1">
        <f>(2-D32+E32)/3</f>
        <v>-2.5</v>
      </c>
      <c r="C33" s="1">
        <f>(5+B32-D32)/4</f>
        <v>0</v>
      </c>
      <c r="D33" s="1">
        <f>(10+B32-C32)/3</f>
        <v>2.5</v>
      </c>
      <c r="E33" s="1">
        <v>-7</v>
      </c>
    </row>
    <row r="34" spans="1:5" s="1" customFormat="1" ht="12.75">
      <c r="A34" s="1">
        <v>29</v>
      </c>
      <c r="B34" s="1">
        <f>(2-D33+E33)/3</f>
        <v>-2.5</v>
      </c>
      <c r="C34" s="1">
        <f>(5+B33-D33)/4</f>
        <v>0</v>
      </c>
      <c r="D34" s="1">
        <f>(10+B33-C33)/3</f>
        <v>2.5</v>
      </c>
      <c r="E34" s="1">
        <v>-7</v>
      </c>
    </row>
    <row r="35" spans="1:5" s="1" customFormat="1" ht="12.75">
      <c r="A35" s="1">
        <v>30</v>
      </c>
      <c r="B35" s="1">
        <f>(2-D34+E34)/3</f>
        <v>-2.5</v>
      </c>
      <c r="C35" s="1">
        <f>(5+B34-D34)/4</f>
        <v>0</v>
      </c>
      <c r="D35" s="1">
        <f>(10+B34-C34)/3</f>
        <v>2.5</v>
      </c>
      <c r="E35" s="1">
        <v>-7</v>
      </c>
    </row>
    <row r="36" spans="1:5" s="1" customFormat="1" ht="12.75">
      <c r="A36" s="1">
        <v>31</v>
      </c>
      <c r="B36" s="1">
        <f>(2-D35+E35)/3</f>
        <v>-2.5</v>
      </c>
      <c r="C36" s="1">
        <f>(5+B35-D35)/4</f>
        <v>0</v>
      </c>
      <c r="D36" s="1">
        <f>(10+B35-C35)/3</f>
        <v>2.5</v>
      </c>
      <c r="E36" s="1">
        <v>-7</v>
      </c>
    </row>
    <row r="37" spans="1:5" s="1" customFormat="1" ht="12.75">
      <c r="A37" s="1">
        <v>32</v>
      </c>
      <c r="B37" s="1">
        <f>(2-D36+E36)/3</f>
        <v>-2.5</v>
      </c>
      <c r="C37" s="1">
        <f>(5+B36-D36)/4</f>
        <v>0</v>
      </c>
      <c r="D37" s="1">
        <f>(10+B36-C36)/3</f>
        <v>2.5</v>
      </c>
      <c r="E37" s="1">
        <v>-7</v>
      </c>
    </row>
    <row r="38" spans="1:5" s="1" customFormat="1" ht="12.75">
      <c r="A38" s="1">
        <v>33</v>
      </c>
      <c r="B38" s="1">
        <f>(2-D37+E37)/3</f>
        <v>-2.5</v>
      </c>
      <c r="C38" s="1">
        <f>(5+B37-D37)/4</f>
        <v>0</v>
      </c>
      <c r="D38" s="1">
        <f>(10+B37-C37)/3</f>
        <v>2.5</v>
      </c>
      <c r="E38" s="1">
        <v>-7</v>
      </c>
    </row>
    <row r="39" spans="1:5" s="1" customFormat="1" ht="12.75">
      <c r="A39" s="1">
        <v>34</v>
      </c>
      <c r="B39" s="1">
        <f>(2-D38+E38)/3</f>
        <v>-2.5</v>
      </c>
      <c r="C39" s="1">
        <f>(5+B38-D38)/4</f>
        <v>0</v>
      </c>
      <c r="D39" s="1">
        <f>(10+B38-C38)/3</f>
        <v>2.5</v>
      </c>
      <c r="E39" s="1">
        <v>-7</v>
      </c>
    </row>
    <row r="40" spans="1:5" s="1" customFormat="1" ht="12.75">
      <c r="A40" s="1">
        <v>35</v>
      </c>
      <c r="B40" s="1">
        <f>(2-D39+E39)/3</f>
        <v>-2.5</v>
      </c>
      <c r="C40" s="1">
        <f>(5+B39-D39)/4</f>
        <v>0</v>
      </c>
      <c r="D40" s="1">
        <f>(10+B39-C39)/3</f>
        <v>2.5</v>
      </c>
      <c r="E40" s="1">
        <v>-7</v>
      </c>
    </row>
    <row r="41" spans="1:5" s="1" customFormat="1" ht="12.75">
      <c r="A41" s="1">
        <v>36</v>
      </c>
      <c r="B41" s="1">
        <f>(2-D40+E40)/3</f>
        <v>-2.5</v>
      </c>
      <c r="C41" s="1">
        <f>(5+B40-D40)/4</f>
        <v>0</v>
      </c>
      <c r="D41" s="1">
        <f>(10+B40-C40)/3</f>
        <v>2.5</v>
      </c>
      <c r="E41" s="1">
        <v>-7</v>
      </c>
    </row>
    <row r="42" spans="1:5" s="1" customFormat="1" ht="12.75">
      <c r="A42" s="1">
        <v>37</v>
      </c>
      <c r="B42" s="1">
        <f>(2-D41+E41)/3</f>
        <v>-2.5</v>
      </c>
      <c r="C42" s="1">
        <f>(5+B41-D41)/4</f>
        <v>0</v>
      </c>
      <c r="D42" s="1">
        <f>(10+B41-C41)/3</f>
        <v>2.5</v>
      </c>
      <c r="E42" s="1">
        <v>-7</v>
      </c>
    </row>
    <row r="43" spans="1:5" s="1" customFormat="1" ht="12.75">
      <c r="A43" s="1">
        <v>38</v>
      </c>
      <c r="B43" s="1">
        <f>(2-D42+E42)/3</f>
        <v>-2.5</v>
      </c>
      <c r="C43" s="1">
        <f>(5+B42-D42)/4</f>
        <v>0</v>
      </c>
      <c r="D43" s="1">
        <f>(10+B42-C42)/3</f>
        <v>2.5</v>
      </c>
      <c r="E43" s="1">
        <v>-7</v>
      </c>
    </row>
    <row r="44" spans="1:5" s="1" customFormat="1" ht="12.75">
      <c r="A44" s="1">
        <v>39</v>
      </c>
      <c r="B44" s="1">
        <f>(2-D43+E43)/3</f>
        <v>-2.5</v>
      </c>
      <c r="C44" s="1">
        <f>(5+B43-D43)/4</f>
        <v>0</v>
      </c>
      <c r="D44" s="1">
        <f>(10+B43-C43)/3</f>
        <v>2.5</v>
      </c>
      <c r="E44" s="1">
        <v>-7</v>
      </c>
    </row>
    <row r="45" spans="1:5" s="1" customFormat="1" ht="12.75">
      <c r="A45" s="1">
        <v>40</v>
      </c>
      <c r="B45" s="1">
        <f>(2-D44+E44)/3</f>
        <v>-2.5</v>
      </c>
      <c r="C45" s="1">
        <f>(5+B44-D44)/4</f>
        <v>0</v>
      </c>
      <c r="D45" s="1">
        <f>(10+B44-C44)/3</f>
        <v>2.5</v>
      </c>
      <c r="E45" s="1">
        <v>-7</v>
      </c>
    </row>
  </sheetData>
  <printOptions gridLines="1" horizontalCentered="1" verticalCentered="1"/>
  <pageMargins left="0.39375" right="0.39375" top="0.39375" bottom="0.39375" header="0.25625000000000003" footer="0.09861111111111112"/>
  <pageSetup fitToHeight="0" horizontalDpi="300" verticalDpi="300" orientation="portrait" paperSize="9"/>
  <headerFooter alignWithMargins="0">
    <oddHeader>&amp;L&amp;A&amp;C&amp;Ucorrigé du dm 8&amp;R2004/2005</oddHeader>
    <oddFooter>&amp;Labdellah bechata&amp;CPage &amp;P/&amp;N&amp;Rwww.mathematiques.fr.st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4" width="14.7109375" style="1" customWidth="1"/>
    <col min="5" max="5" width="13.7109375" style="1" customWidth="1"/>
    <col min="6" max="6" width="20.00390625" style="1" customWidth="1"/>
    <col min="7" max="7" width="23.8515625" style="1" customWidth="1"/>
    <col min="8" max="8" width="21.00390625" style="1" customWidth="1"/>
    <col min="9" max="9" width="20.7109375" style="1" customWidth="1"/>
    <col min="10" max="256" width="11.7109375" style="1" customWidth="1"/>
  </cols>
  <sheetData>
    <row r="1" spans="1:5" s="1" customFormat="1" ht="12.75">
      <c r="A1" s="1"/>
      <c r="B1" s="1" t="s">
        <v>44</v>
      </c>
      <c r="C1" s="1" t="s">
        <v>45</v>
      </c>
      <c r="D1" s="1" t="s">
        <v>46</v>
      </c>
      <c r="E1" s="1" t="s">
        <v>47</v>
      </c>
    </row>
    <row r="2" s="1" customFormat="1" ht="12.75"/>
    <row r="3" spans="1:5" s="1" customFormat="1" ht="12.7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="1" customFormat="1" ht="12.75"/>
    <row r="5" spans="1:5" s="1" customFormat="1" ht="12.75">
      <c r="A5" s="1">
        <v>0</v>
      </c>
      <c r="B5" s="1">
        <v>0</v>
      </c>
      <c r="C5" s="1">
        <v>0</v>
      </c>
      <c r="D5" s="1">
        <v>0</v>
      </c>
      <c r="E5" s="1">
        <v>0</v>
      </c>
    </row>
    <row r="6" spans="1:5" s="1" customFormat="1" ht="12.75">
      <c r="A6" s="1">
        <v>1</v>
      </c>
      <c r="B6" s="1">
        <f>2-D5+E5</f>
        <v>2</v>
      </c>
      <c r="C6" s="1">
        <f>(5+B5-D5)/2</f>
        <v>2.5</v>
      </c>
      <c r="D6" s="1">
        <f>10+B5-C5</f>
        <v>10</v>
      </c>
      <c r="E6" s="1">
        <f>(-14+C5)/2</f>
        <v>-7</v>
      </c>
    </row>
    <row r="7" spans="1:5" s="1" customFormat="1" ht="12.75">
      <c r="A7" s="1">
        <v>2</v>
      </c>
      <c r="B7" s="1">
        <f>2-D6+E6</f>
        <v>-15</v>
      </c>
      <c r="C7" s="1">
        <f>(5+B6-D6)/2</f>
        <v>-1.5</v>
      </c>
      <c r="D7" s="1">
        <f>10+B6-C6</f>
        <v>9.5</v>
      </c>
      <c r="E7" s="1">
        <f>(-14+C6)/2</f>
        <v>-5.75</v>
      </c>
    </row>
    <row r="8" spans="1:5" s="1" customFormat="1" ht="12.75">
      <c r="A8" s="1">
        <v>3</v>
      </c>
      <c r="B8" s="1">
        <f>2-D7+E7</f>
        <v>-13.25</v>
      </c>
      <c r="C8" s="1">
        <f>(5+B7-D7)/2</f>
        <v>-9.75</v>
      </c>
      <c r="D8" s="1">
        <f>10+B7-C7</f>
        <v>-3.5</v>
      </c>
      <c r="E8" s="1">
        <f>(-14+C7)/2</f>
        <v>-7.75</v>
      </c>
    </row>
    <row r="9" spans="1:5" s="1" customFormat="1" ht="12.75">
      <c r="A9" s="1">
        <v>4</v>
      </c>
      <c r="B9" s="1">
        <f>2-D8+E8</f>
        <v>-2.25</v>
      </c>
      <c r="C9" s="1">
        <f>(5+B8-D8)/2</f>
        <v>-2.375</v>
      </c>
      <c r="D9" s="1">
        <f>10+B8-C8</f>
        <v>6.5</v>
      </c>
      <c r="E9" s="1">
        <f>(-14+C8)/2</f>
        <v>-11.875</v>
      </c>
    </row>
    <row r="10" spans="1:5" s="1" customFormat="1" ht="12.75">
      <c r="A10" s="1">
        <v>5</v>
      </c>
      <c r="B10" s="1">
        <f>2-D9+E9</f>
        <v>-16.375</v>
      </c>
      <c r="C10" s="1">
        <f>(5+B9-D9)/2</f>
        <v>-1.875</v>
      </c>
      <c r="D10" s="1">
        <f>10+B9-C9</f>
        <v>10.125</v>
      </c>
      <c r="E10" s="1">
        <f>(-14+C9)/2</f>
        <v>-8.1875</v>
      </c>
    </row>
    <row r="11" spans="1:5" s="1" customFormat="1" ht="12.75">
      <c r="A11" s="1">
        <v>6</v>
      </c>
      <c r="B11" s="1">
        <f>2-D10+E10</f>
        <v>-16.3125</v>
      </c>
      <c r="C11" s="1">
        <f>(5+B10-D10)/2</f>
        <v>-10.75</v>
      </c>
      <c r="D11" s="1">
        <f>10+B10-C10</f>
        <v>-4.5</v>
      </c>
      <c r="E11" s="1">
        <f>(-14+C10)/2</f>
        <v>-7.9375</v>
      </c>
    </row>
    <row r="12" spans="1:5" s="1" customFormat="1" ht="12.75">
      <c r="A12" s="1">
        <v>7</v>
      </c>
      <c r="B12" s="1">
        <f>2-D11+E11</f>
        <v>-1.4375</v>
      </c>
      <c r="C12" s="1">
        <f>(5+B11-D11)/2</f>
        <v>-3.40625</v>
      </c>
      <c r="D12" s="1">
        <f>10+B11-C11</f>
        <v>4.4375</v>
      </c>
      <c r="E12" s="1">
        <f>(-14+C11)/2</f>
        <v>-12.375</v>
      </c>
    </row>
    <row r="13" spans="1:5" s="1" customFormat="1" ht="12.75">
      <c r="A13" s="1">
        <v>8</v>
      </c>
      <c r="B13" s="1">
        <f>2-D12+E12</f>
        <v>-14.8125</v>
      </c>
      <c r="C13" s="1">
        <f>(5+B12-D12)/2</f>
        <v>-0.4375</v>
      </c>
      <c r="D13" s="1">
        <f>10+B12-C12</f>
        <v>11.96875</v>
      </c>
      <c r="E13" s="1">
        <f>(-14+C12)/2</f>
        <v>-8.703125</v>
      </c>
    </row>
    <row r="14" spans="1:5" s="1" customFormat="1" ht="12.75">
      <c r="A14" s="1">
        <v>9</v>
      </c>
      <c r="B14" s="1">
        <f>2-D13+E13</f>
        <v>-18.671875</v>
      </c>
      <c r="C14" s="1">
        <f>(5+B13-D13)/2</f>
        <v>-10.890625</v>
      </c>
      <c r="D14" s="1">
        <f>10+B13-C13</f>
        <v>-4.375</v>
      </c>
      <c r="E14" s="1">
        <f>(-14+C13)/2</f>
        <v>-7.21875</v>
      </c>
    </row>
    <row r="15" spans="1:5" s="1" customFormat="1" ht="12.75">
      <c r="A15" s="1">
        <v>10</v>
      </c>
      <c r="B15" s="1">
        <f>2-D14+E14</f>
        <v>-0.84375</v>
      </c>
      <c r="C15" s="1">
        <f>(5+B14-D14)/2</f>
        <v>-4.6484375</v>
      </c>
      <c r="D15" s="1">
        <f>10+B14-C14</f>
        <v>2.21875</v>
      </c>
      <c r="E15" s="1">
        <f>(-14+C14)/2</f>
        <v>-12.4453125</v>
      </c>
    </row>
    <row r="16" spans="1:5" s="1" customFormat="1" ht="12.75">
      <c r="A16" s="1">
        <v>11</v>
      </c>
      <c r="B16" s="1">
        <f>2-D15+E15</f>
        <v>-12.6640625</v>
      </c>
      <c r="C16" s="1">
        <f>(5+B15-D15)/2</f>
        <v>0.96875</v>
      </c>
      <c r="D16" s="1">
        <f>10+B15-C15</f>
        <v>13.8046875</v>
      </c>
      <c r="E16" s="1">
        <f>(-14+C15)/2</f>
        <v>-9.32421875</v>
      </c>
    </row>
    <row r="17" spans="1:5" s="1" customFormat="1" ht="12.75">
      <c r="A17" s="1">
        <v>12</v>
      </c>
      <c r="B17" s="1">
        <f>2-D16+E16</f>
        <v>-21.12890625</v>
      </c>
      <c r="C17" s="1">
        <f>(5+B16-D16)/2</f>
        <v>-10.734375</v>
      </c>
      <c r="D17" s="1">
        <f>10+B16-C16</f>
        <v>-3.6328125</v>
      </c>
      <c r="E17" s="1">
        <f>(-14+C16)/2</f>
        <v>-6.515625</v>
      </c>
    </row>
    <row r="18" spans="1:5" s="1" customFormat="1" ht="12.75">
      <c r="A18" s="1">
        <v>13</v>
      </c>
      <c r="B18" s="1">
        <f>2-D17+E17</f>
        <v>-0.8828125</v>
      </c>
      <c r="C18" s="1">
        <f>(5+B17-D17)/2</f>
        <v>-6.248046875</v>
      </c>
      <c r="D18" s="1">
        <f>10+B17-C17</f>
        <v>-0.39453125</v>
      </c>
      <c r="E18" s="1">
        <f>(-14+C17)/2</f>
        <v>-12.3671875</v>
      </c>
    </row>
    <row r="19" spans="1:5" s="1" customFormat="1" ht="12.75">
      <c r="A19" s="1">
        <v>14</v>
      </c>
      <c r="B19" s="1">
        <f>2-D18+E18</f>
        <v>-9.97265625</v>
      </c>
      <c r="C19" s="1">
        <f>(5+B18-D18)/2</f>
        <v>2.255859375</v>
      </c>
      <c r="D19" s="1">
        <f>10+B18-C18</f>
        <v>15.365234375</v>
      </c>
      <c r="E19" s="1">
        <f>(-14+C18)/2</f>
        <v>-10.1240234375</v>
      </c>
    </row>
    <row r="20" spans="1:5" s="1" customFormat="1" ht="12.75">
      <c r="A20" s="1">
        <v>15</v>
      </c>
      <c r="B20" s="1">
        <f>2-D19+E19</f>
        <v>-23.4892578125</v>
      </c>
      <c r="C20" s="1">
        <f>(5+B19-D19)/2</f>
        <v>-10.1689453125</v>
      </c>
      <c r="D20" s="1">
        <f>10+B19-C19</f>
        <v>-2.228515625</v>
      </c>
      <c r="E20" s="1">
        <f>(-14+C19)/2</f>
        <v>-5.8720703125</v>
      </c>
    </row>
    <row r="21" spans="1:5" s="1" customFormat="1" ht="12.75">
      <c r="A21" s="1">
        <v>16</v>
      </c>
      <c r="B21" s="1">
        <f>2-D20+E20</f>
        <v>-1.6435546875</v>
      </c>
      <c r="C21" s="1">
        <f>(5+B20-D20)/2</f>
        <v>-8.13037109375</v>
      </c>
      <c r="D21" s="1">
        <f>10+B20-C20</f>
        <v>-3.3203125</v>
      </c>
      <c r="E21" s="1">
        <f>(-14+C20)/2</f>
        <v>-12.08447265625</v>
      </c>
    </row>
    <row r="22" spans="1:5" s="1" customFormat="1" ht="12.75">
      <c r="A22" s="1">
        <v>17</v>
      </c>
      <c r="B22" s="1">
        <f>2-D21+E21</f>
        <v>-6.76416015625</v>
      </c>
      <c r="C22" s="1">
        <f>(5+B21-D21)/2</f>
        <v>3.33837890625</v>
      </c>
      <c r="D22" s="1">
        <f>10+B21-C21</f>
        <v>16.48681640625</v>
      </c>
      <c r="E22" s="1">
        <f>(-14+C21)/2</f>
        <v>-11.065185546875</v>
      </c>
    </row>
    <row r="23" spans="1:5" s="1" customFormat="1" ht="12.75">
      <c r="A23" s="1">
        <v>18</v>
      </c>
      <c r="B23" s="1">
        <f>2-D22+E22</f>
        <v>-25.552001953125</v>
      </c>
      <c r="C23" s="1">
        <f>(5+B22-D22)/2</f>
        <v>-9.12548828125</v>
      </c>
      <c r="D23" s="1">
        <f>10+B22-C22</f>
        <v>-0.1025390625</v>
      </c>
      <c r="E23" s="1">
        <f>(-14+C22)/2</f>
        <v>-5.330810546875</v>
      </c>
    </row>
    <row r="24" spans="1:5" s="1" customFormat="1" ht="12.75">
      <c r="A24" s="1">
        <v>19</v>
      </c>
      <c r="B24" s="1">
        <f>2-D23+E23</f>
        <v>-3.228271484375</v>
      </c>
      <c r="C24" s="1">
        <f>(5+B23-D23)/2</f>
        <v>-10.2247314453125</v>
      </c>
      <c r="D24" s="1">
        <f>10+B23-C23</f>
        <v>-6.426513671875</v>
      </c>
      <c r="E24" s="1">
        <f>(-14+C23)/2</f>
        <v>-11.562744140625</v>
      </c>
    </row>
    <row r="25" spans="1:5" s="1" customFormat="1" ht="12.75">
      <c r="A25" s="1">
        <v>20</v>
      </c>
      <c r="B25" s="1">
        <f>2-D24+E24</f>
        <v>-3.13623046875</v>
      </c>
      <c r="C25" s="1">
        <f>(5+B24-D24)/2</f>
        <v>4.09912109375</v>
      </c>
      <c r="D25" s="1">
        <f>10+B24-C24</f>
        <v>16.9964599609375</v>
      </c>
      <c r="E25" s="1">
        <f>(-14+C24)/2</f>
        <v>-12.11236572265625</v>
      </c>
    </row>
    <row r="26" spans="1:5" s="1" customFormat="1" ht="12.75">
      <c r="A26" s="1">
        <v>21</v>
      </c>
      <c r="B26" s="1">
        <f>2-D25+E25</f>
        <v>-27.10882568359375</v>
      </c>
      <c r="C26" s="1">
        <f>(5+B25-D25)/2</f>
        <v>-7.56634521484375</v>
      </c>
      <c r="D26" s="1">
        <f>10+B25-C25</f>
        <v>2.7646484375</v>
      </c>
      <c r="E26" s="1">
        <f>(-14+C25)/2</f>
        <v>-4.950439453125</v>
      </c>
    </row>
    <row r="27" spans="1:5" s="1" customFormat="1" ht="12.75">
      <c r="A27" s="1">
        <v>22</v>
      </c>
      <c r="B27" s="1">
        <f>2-D26+E26</f>
        <v>-5.715087890625</v>
      </c>
      <c r="C27" s="1">
        <f>(5+B26-D26)/2</f>
        <v>-12.436737060546875</v>
      </c>
      <c r="D27" s="1">
        <f>10+B26-C26</f>
        <v>-9.54248046875</v>
      </c>
      <c r="E27" s="1">
        <f>(-14+C26)/2</f>
        <v>-10.783172607421875</v>
      </c>
    </row>
    <row r="28" spans="1:5" s="1" customFormat="1" ht="12.75">
      <c r="A28" s="1">
        <v>23</v>
      </c>
      <c r="B28" s="1">
        <f>2-D27+E27</f>
        <v>0.759307861328125</v>
      </c>
      <c r="C28" s="1">
        <f>(5+B27-D27)/2</f>
        <v>4.4136962890625</v>
      </c>
      <c r="D28" s="1">
        <f>10+B27-C27</f>
        <v>16.721649169921875</v>
      </c>
      <c r="E28" s="1">
        <f>(-14+C27)/2</f>
        <v>-13.218368530273438</v>
      </c>
    </row>
    <row r="29" spans="1:5" s="1" customFormat="1" ht="12.75">
      <c r="A29" s="1">
        <v>24</v>
      </c>
      <c r="B29" s="1">
        <f>2-D28+E28</f>
        <v>-27.940017700195312</v>
      </c>
      <c r="C29" s="1">
        <f>(5+B28-D28)/2</f>
        <v>-5.481170654296875</v>
      </c>
      <c r="D29" s="1">
        <f>10+B28-C28</f>
        <v>6.345611572265625</v>
      </c>
      <c r="E29" s="1">
        <f>(-14+C28)/2</f>
        <v>-4.79315185546875</v>
      </c>
    </row>
    <row r="30" spans="1:5" s="1" customFormat="1" ht="12.75">
      <c r="A30" s="1">
        <v>25</v>
      </c>
      <c r="B30" s="1">
        <f>2-D29+E29</f>
        <v>-9.138763427734375</v>
      </c>
      <c r="C30" s="1">
        <f>(5+B29-D29)/2</f>
        <v>-14.642814636230469</v>
      </c>
      <c r="D30" s="1">
        <f>10+B29-C29</f>
        <v>-12.458847045898438</v>
      </c>
      <c r="E30" s="1">
        <f>(-14+C29)/2</f>
        <v>-9.740585327148438</v>
      </c>
    </row>
    <row r="31" spans="1:5" s="1" customFormat="1" ht="12.75">
      <c r="A31" s="1">
        <v>26</v>
      </c>
      <c r="B31" s="1">
        <f>2-D30+E30</f>
        <v>4.71826171875</v>
      </c>
      <c r="C31" s="1">
        <f>(5+B30-D30)/2</f>
        <v>4.160041809082031</v>
      </c>
      <c r="D31" s="1">
        <f>10+B30-C30</f>
        <v>15.504051208496094</v>
      </c>
      <c r="E31" s="1">
        <f>(-14+C30)/2</f>
        <v>-14.321407318115234</v>
      </c>
    </row>
    <row r="32" spans="1:5" s="1" customFormat="1" ht="12.75">
      <c r="A32" s="1">
        <v>27</v>
      </c>
      <c r="B32" s="1">
        <f>2-D31+E31</f>
        <v>-27.825458526611328</v>
      </c>
      <c r="C32" s="1">
        <f>(5+B31-D31)/2</f>
        <v>-2.892894744873047</v>
      </c>
      <c r="D32" s="1">
        <f>10+B31-C31</f>
        <v>10.558219909667969</v>
      </c>
      <c r="E32" s="1">
        <f>(-14+C31)/2</f>
        <v>-4.919979095458984</v>
      </c>
    </row>
    <row r="33" spans="1:5" s="1" customFormat="1" ht="12.75">
      <c r="A33" s="1">
        <v>28</v>
      </c>
      <c r="B33" s="1">
        <f>2-D32+E32</f>
        <v>-13.478199005126953</v>
      </c>
      <c r="C33" s="1">
        <f>(5+B32-D32)/2</f>
        <v>-16.69183921813965</v>
      </c>
      <c r="D33" s="1">
        <f>10+B32-C32</f>
        <v>-14.932563781738281</v>
      </c>
      <c r="E33" s="1">
        <f>(-14+C32)/2</f>
        <v>-8.446447372436523</v>
      </c>
    </row>
    <row r="34" spans="1:5" s="1" customFormat="1" ht="12.75">
      <c r="A34" s="1">
        <v>29</v>
      </c>
      <c r="B34" s="1">
        <f>2-D33+E33</f>
        <v>8.486116409301758</v>
      </c>
      <c r="C34" s="1">
        <f>(5+B33-D33)/2</f>
        <v>3.227182388305664</v>
      </c>
      <c r="D34" s="1">
        <f>10+B33-C33</f>
        <v>13.213640213012695</v>
      </c>
      <c r="E34" s="1">
        <f>(-14+C33)/2</f>
        <v>-15.345919609069824</v>
      </c>
    </row>
    <row r="35" spans="1:5" s="1" customFormat="1" ht="12.75">
      <c r="A35" s="1">
        <v>30</v>
      </c>
      <c r="B35" s="1">
        <f>2-D34+E34</f>
        <v>-26.55955982208252</v>
      </c>
      <c r="C35" s="1">
        <f>(5+B34-D34)/2</f>
        <v>0.13623809814453125</v>
      </c>
      <c r="D35" s="1">
        <f>10+B34-C34</f>
        <v>15.258934020996094</v>
      </c>
      <c r="E35" s="1">
        <f>(-14+C34)/2</f>
        <v>-5.386408805847168</v>
      </c>
    </row>
    <row r="36" spans="1:5" s="1" customFormat="1" ht="12.75">
      <c r="A36" s="1">
        <v>31</v>
      </c>
      <c r="B36" s="1">
        <f>2-D35+E35</f>
        <v>-18.64534282684326</v>
      </c>
      <c r="C36" s="1">
        <f>(5+B35-D35)/2</f>
        <v>-18.409246921539307</v>
      </c>
      <c r="D36" s="1">
        <f>10+B35-C35</f>
        <v>-16.69579792022705</v>
      </c>
      <c r="E36" s="1">
        <f>(-14+C35)/2</f>
        <v>-6.931880950927734</v>
      </c>
    </row>
    <row r="37" spans="1:5" s="1" customFormat="1" ht="12.75">
      <c r="A37" s="1">
        <v>32</v>
      </c>
      <c r="B37" s="1">
        <f>2-D36+E36</f>
        <v>11.763916969299316</v>
      </c>
      <c r="C37" s="1">
        <f>(5+B36-D36)/2</f>
        <v>1.5252275466918945</v>
      </c>
      <c r="D37" s="1">
        <f>10+B36-C36</f>
        <v>9.763904094696045</v>
      </c>
      <c r="E37" s="1">
        <f>(-14+C36)/2</f>
        <v>-16.204623460769653</v>
      </c>
    </row>
    <row r="38" spans="1:5" s="1" customFormat="1" ht="12.75">
      <c r="A38" s="1">
        <v>33</v>
      </c>
      <c r="B38" s="1">
        <f>2-D37+E37</f>
        <v>-23.9685275554657</v>
      </c>
      <c r="C38" s="1">
        <f>(5+B37-D37)/2</f>
        <v>3.5000064373016357</v>
      </c>
      <c r="D38" s="1">
        <f>10+B37-C37</f>
        <v>20.238689422607422</v>
      </c>
      <c r="E38" s="1">
        <f>(-14+C37)/2</f>
        <v>-6.237386226654053</v>
      </c>
    </row>
    <row r="39" spans="1:5" s="1" customFormat="1" ht="12.75">
      <c r="A39" s="1">
        <v>34</v>
      </c>
      <c r="B39" s="1">
        <f>2-D38+E38</f>
        <v>-24.476075649261475</v>
      </c>
      <c r="C39" s="1">
        <f>(5+B38-D38)/2</f>
        <v>-19.60360848903656</v>
      </c>
      <c r="D39" s="1">
        <f>10+B38-C38</f>
        <v>-17.468533992767334</v>
      </c>
      <c r="E39" s="1">
        <f>(-14+C38)/2</f>
        <v>-5.249996781349182</v>
      </c>
    </row>
    <row r="40" spans="1:5" s="1" customFormat="1" ht="12.75">
      <c r="A40" s="1">
        <v>35</v>
      </c>
      <c r="B40" s="1">
        <f>2-D39+E39</f>
        <v>14.218537211418152</v>
      </c>
      <c r="C40" s="1">
        <f>(5+B39-D39)/2</f>
        <v>-1.0037708282470703</v>
      </c>
      <c r="D40" s="1">
        <f>10+B39-C39</f>
        <v>5.1275328397750854</v>
      </c>
      <c r="E40" s="1">
        <f>(-14+C39)/2</f>
        <v>-16.80180424451828</v>
      </c>
    </row>
    <row r="41" spans="1:5" s="1" customFormat="1" ht="12.75">
      <c r="A41" s="1">
        <v>36</v>
      </c>
      <c r="B41" s="1">
        <f>2-D40+E40</f>
        <v>-19.929337084293365</v>
      </c>
      <c r="C41" s="1">
        <f>(5+B40-D40)/2</f>
        <v>7.045502185821533</v>
      </c>
      <c r="D41" s="1">
        <f>10+B40-C40</f>
        <v>25.222308039665222</v>
      </c>
      <c r="E41" s="1">
        <f>(-14+C40)/2</f>
        <v>-7.501885414123535</v>
      </c>
    </row>
    <row r="42" spans="1:5" s="1" customFormat="1" ht="12.75">
      <c r="A42" s="1">
        <v>37</v>
      </c>
      <c r="B42" s="1">
        <f>2-D41+E41</f>
        <v>-30.724193453788757</v>
      </c>
      <c r="C42" s="1">
        <f>(5+B41-D41)/2</f>
        <v>-20.075822561979294</v>
      </c>
      <c r="D42" s="1">
        <f>10+B41-C41</f>
        <v>-16.9748392701149</v>
      </c>
      <c r="E42" s="1">
        <f>(-14+C41)/2</f>
        <v>-3.4772489070892334</v>
      </c>
    </row>
    <row r="43" spans="1:5" s="1" customFormat="1" ht="12.75">
      <c r="A43" s="1">
        <v>38</v>
      </c>
      <c r="B43" s="1">
        <f>2-D42+E42</f>
        <v>15.497590363025665</v>
      </c>
      <c r="C43" s="1">
        <f>(5+B42-D42)/2</f>
        <v>-4.374677091836929</v>
      </c>
      <c r="D43" s="1">
        <f>10+B42-C42</f>
        <v>-0.6483708918094635</v>
      </c>
      <c r="E43" s="1">
        <f>(-14+C42)/2</f>
        <v>-17.037911280989647</v>
      </c>
    </row>
    <row r="44" spans="1:5" s="1" customFormat="1" ht="12.75">
      <c r="A44" s="1">
        <v>39</v>
      </c>
      <c r="B44" s="1">
        <f>2-D43+E43</f>
        <v>-14.389540389180183</v>
      </c>
      <c r="C44" s="1">
        <f>(5+B43-D43)/2</f>
        <v>10.572980627417564</v>
      </c>
      <c r="D44" s="1">
        <f>10+B43-C43</f>
        <v>29.872267454862595</v>
      </c>
      <c r="E44" s="1">
        <f>(-14+C43)/2</f>
        <v>-9.187338545918465</v>
      </c>
    </row>
    <row r="45" spans="1:5" s="1" customFormat="1" ht="12.75">
      <c r="A45" s="1">
        <v>40</v>
      </c>
      <c r="B45" s="1">
        <f>2-D44+E44</f>
        <v>-37.05960600078106</v>
      </c>
      <c r="C45" s="1">
        <f>(5+B44-D44)/2</f>
        <v>-19.63090392202139</v>
      </c>
      <c r="D45" s="1">
        <f>10+B44-C44</f>
        <v>-14.962521016597748</v>
      </c>
      <c r="E45" s="1">
        <f>(-14+C44)/2</f>
        <v>-1.7135096862912178</v>
      </c>
    </row>
    <row r="46" spans="1:5" s="1" customFormat="1" ht="12.75">
      <c r="A46" s="1">
        <v>41</v>
      </c>
      <c r="B46" s="1">
        <f>2-D45+E45</f>
        <v>15.24901133030653</v>
      </c>
      <c r="C46" s="1">
        <f>(5+B45-D45)/2</f>
        <v>-8.548542492091656</v>
      </c>
      <c r="D46" s="1">
        <f>10+B45-C45</f>
        <v>-7.42870207875967</v>
      </c>
      <c r="E46" s="1">
        <f>(-14+C45)/2</f>
        <v>-16.815451961010695</v>
      </c>
    </row>
    <row r="47" spans="1:5" s="1" customFormat="1" ht="12.75">
      <c r="A47" s="1">
        <v>42</v>
      </c>
      <c r="B47" s="1">
        <f>2-D46+E46</f>
        <v>-7.386749882251024</v>
      </c>
      <c r="C47" s="1">
        <f>(5+B46-D46)/2</f>
        <v>13.8388567045331</v>
      </c>
      <c r="D47" s="1">
        <f>10+B46-C46</f>
        <v>33.797553822398186</v>
      </c>
      <c r="E47" s="1">
        <f>(-14+C46)/2</f>
        <v>-11.274271246045828</v>
      </c>
    </row>
    <row r="48" spans="1:5" s="1" customFormat="1" ht="12.75">
      <c r="A48" s="1">
        <v>43</v>
      </c>
      <c r="B48" s="1">
        <f>2-D47+E47</f>
        <v>-43.071825068444014</v>
      </c>
      <c r="C48" s="1">
        <f>(5+B47-D47)/2</f>
        <v>-18.092151852324605</v>
      </c>
      <c r="D48" s="1">
        <f>10+B47-C47</f>
        <v>-11.225606586784124</v>
      </c>
      <c r="E48" s="1">
        <f>(-14+C47)/2</f>
        <v>-0.08057164773344994</v>
      </c>
    </row>
    <row r="49" spans="1:5" s="1" customFormat="1" ht="12.75">
      <c r="A49" s="1">
        <v>44</v>
      </c>
      <c r="B49" s="1">
        <f>2-D48+E48</f>
        <v>13.145034939050674</v>
      </c>
      <c r="C49" s="1">
        <f>(5+B48-D48)/2</f>
        <v>-13.423109240829945</v>
      </c>
      <c r="D49" s="1">
        <f>10+B48-C48</f>
        <v>-14.979673216119409</v>
      </c>
      <c r="E49" s="1">
        <f>(-14+C48)/2</f>
        <v>-16.046075926162302</v>
      </c>
    </row>
    <row r="50" spans="1:5" s="1" customFormat="1" ht="12.75">
      <c r="A50" s="1">
        <v>45</v>
      </c>
      <c r="B50" s="1">
        <f>2-D49+E49</f>
        <v>0.9335972899571061</v>
      </c>
      <c r="C50" s="1">
        <f>(5+B49-D49)/2</f>
        <v>16.56235407758504</v>
      </c>
      <c r="D50" s="1">
        <f>10+B49-C49</f>
        <v>36.56814417988062</v>
      </c>
      <c r="E50" s="1">
        <f>(-14+C49)/2</f>
        <v>-13.711554620414972</v>
      </c>
    </row>
    <row r="51" spans="1:5" s="1" customFormat="1" ht="12.75">
      <c r="A51" s="1">
        <v>46</v>
      </c>
      <c r="B51" s="1">
        <f>2-D50+E50</f>
        <v>-48.27969880029559</v>
      </c>
      <c r="C51" s="1">
        <f>(5+B50-D50)/2</f>
        <v>-15.317273444961756</v>
      </c>
      <c r="D51" s="1">
        <f>10+B50-C50</f>
        <v>-5.628756787627935</v>
      </c>
      <c r="E51" s="1">
        <f>(-14+C50)/2</f>
        <v>1.2811770387925208</v>
      </c>
    </row>
    <row r="52" spans="1:5" s="1" customFormat="1" ht="12.75">
      <c r="A52" s="1">
        <v>47</v>
      </c>
      <c r="B52" s="1">
        <f>2-D51+E51</f>
        <v>8.909933826420456</v>
      </c>
      <c r="C52" s="1">
        <f>(5+B51-D51)/2</f>
        <v>-18.825471006333828</v>
      </c>
      <c r="D52" s="1">
        <f>10+B51-C51</f>
        <v>-22.962425355333835</v>
      </c>
      <c r="E52" s="1">
        <f>(-14+C51)/2</f>
        <v>-14.658636722480878</v>
      </c>
    </row>
    <row r="53" spans="1:5" s="1" customFormat="1" ht="12.75">
      <c r="A53" s="1">
        <v>48</v>
      </c>
      <c r="B53" s="1">
        <f>2-D52+E52</f>
        <v>10.303788632852957</v>
      </c>
      <c r="C53" s="1">
        <f>(5+B52-D52)/2</f>
        <v>18.436179590877146</v>
      </c>
      <c r="D53" s="1">
        <f>10+B52-C52</f>
        <v>37.735404832754284</v>
      </c>
      <c r="E53" s="1">
        <f>(-14+C52)/2</f>
        <v>-16.412735503166914</v>
      </c>
    </row>
    <row r="54" spans="1:5" s="1" customFormat="1" ht="12.75">
      <c r="A54" s="1">
        <v>49</v>
      </c>
      <c r="B54" s="1">
        <f>2-D53+E53</f>
        <v>-52.1481403359212</v>
      </c>
      <c r="C54" s="1">
        <f>(5+B53-D53)/2</f>
        <v>-11.215808099950664</v>
      </c>
      <c r="D54" s="1">
        <f>10+B53-C53</f>
        <v>1.8676090419758111</v>
      </c>
      <c r="E54" s="1">
        <f>(-14+C53)/2</f>
        <v>2.2180897954385728</v>
      </c>
    </row>
    <row r="55" spans="1:5" s="1" customFormat="1" ht="12.75">
      <c r="A55" s="1">
        <v>50</v>
      </c>
      <c r="B55" s="1">
        <f>2-D54+E54</f>
        <v>2.3504807534627616</v>
      </c>
      <c r="C55" s="1">
        <f>(5+B54-D54)/2</f>
        <v>-24.507874688948505</v>
      </c>
      <c r="D55" s="1">
        <f>10+B54-C54</f>
        <v>-30.932332235970534</v>
      </c>
      <c r="E55" s="1">
        <f>(-14+C54)/2</f>
        <v>-12.607904049975332</v>
      </c>
    </row>
    <row r="56" spans="1:5" s="1" customFormat="1" ht="12.75">
      <c r="A56" s="1">
        <v>51</v>
      </c>
      <c r="B56" s="1">
        <f>2-D55+E55</f>
        <v>20.324428185995203</v>
      </c>
      <c r="C56" s="1">
        <f>(5+B55-D55)/2</f>
        <v>19.141406494716648</v>
      </c>
      <c r="D56" s="1">
        <f>10+B55-C55</f>
        <v>36.858355442411266</v>
      </c>
      <c r="E56" s="1">
        <f>(-14+C55)/2</f>
        <v>-19.253937344474252</v>
      </c>
    </row>
    <row r="57" spans="1:5" s="1" customFormat="1" ht="12.75">
      <c r="A57" s="1">
        <v>52</v>
      </c>
      <c r="B57" s="1">
        <f>2-D56+E56</f>
        <v>-54.11229278688552</v>
      </c>
      <c r="C57" s="1">
        <f>(5+B56-D56)/2</f>
        <v>-5.766963628208032</v>
      </c>
      <c r="D57" s="1">
        <f>10+B56-C56</f>
        <v>11.183021691278554</v>
      </c>
      <c r="E57" s="1">
        <f>(-14+C56)/2</f>
        <v>2.570703247358324</v>
      </c>
    </row>
    <row r="58" spans="1:5" s="1" customFormat="1" ht="12.75">
      <c r="A58" s="1">
        <v>53</v>
      </c>
      <c r="B58" s="1">
        <f>2-D57+E57</f>
        <v>-6.6123184439202305</v>
      </c>
      <c r="C58" s="1">
        <f>(5+B57-D57)/2</f>
        <v>-30.147657239082037</v>
      </c>
      <c r="D58" s="1">
        <f>10+B57-C57</f>
        <v>-38.34532915867749</v>
      </c>
      <c r="E58" s="1">
        <f>(-14+C57)/2</f>
        <v>-9.883481814104016</v>
      </c>
    </row>
    <row r="59" spans="1:5" s="1" customFormat="1" ht="12.75">
      <c r="A59" s="1">
        <v>54</v>
      </c>
      <c r="B59" s="1">
        <f>2-D58+E58</f>
        <v>30.46184734457347</v>
      </c>
      <c r="C59" s="1">
        <f>(5+B58-D58)/2</f>
        <v>18.366505357378628</v>
      </c>
      <c r="D59" s="1">
        <f>10+B58-C58</f>
        <v>33.535338795161806</v>
      </c>
      <c r="E59" s="1">
        <f>(-14+C58)/2</f>
        <v>-22.07382861954102</v>
      </c>
    </row>
    <row r="60" spans="1:5" s="1" customFormat="1" ht="12.75">
      <c r="A60" s="1">
        <v>55</v>
      </c>
      <c r="B60" s="1">
        <f>2-D59+E59</f>
        <v>-53.609167414702824</v>
      </c>
      <c r="C60" s="1">
        <f>(5+B59-D59)/2</f>
        <v>0.9632542747058324</v>
      </c>
      <c r="D60" s="1">
        <f>10+B59-C59</f>
        <v>22.095341987194843</v>
      </c>
      <c r="E60" s="1">
        <f>(-14+C59)/2</f>
        <v>2.183252678689314</v>
      </c>
    </row>
    <row r="61" spans="1:5" s="1" customFormat="1" ht="12.75">
      <c r="A61" s="1">
        <v>56</v>
      </c>
      <c r="B61" s="1">
        <f>2-D60+E60</f>
        <v>-17.91208930850553</v>
      </c>
      <c r="C61" s="1">
        <f>(5+B60-D60)/2</f>
        <v>-35.35225470094883</v>
      </c>
      <c r="D61" s="1">
        <f>10+B60-C60</f>
        <v>-44.57242168940866</v>
      </c>
      <c r="E61" s="1">
        <f>(-14+C60)/2</f>
        <v>-6.518372862647084</v>
      </c>
    </row>
    <row r="62" spans="1:5" s="1" customFormat="1" ht="12.75">
      <c r="A62" s="1">
        <v>57</v>
      </c>
      <c r="B62" s="1">
        <f>2-D61+E61</f>
        <v>40.05404882676157</v>
      </c>
      <c r="C62" s="1">
        <f>(5+B61-D61)/2</f>
        <v>15.830166190451564</v>
      </c>
      <c r="D62" s="1">
        <f>10+B61-C61</f>
        <v>27.440165392443305</v>
      </c>
      <c r="E62" s="1">
        <f>(-14+C61)/2</f>
        <v>-24.676127350474417</v>
      </c>
    </row>
    <row r="63" spans="1:5" s="1" customFormat="1" ht="12.75">
      <c r="A63" s="1">
        <v>58</v>
      </c>
      <c r="B63" s="1">
        <f>2-D62+E62</f>
        <v>-50.11629274291772</v>
      </c>
      <c r="C63" s="1">
        <f>(5+B62-D62)/2</f>
        <v>8.806941717159134</v>
      </c>
      <c r="D63" s="1">
        <f>10+B62-C62</f>
        <v>34.22388263631001</v>
      </c>
      <c r="E63" s="1">
        <f>(-14+C62)/2</f>
        <v>0.915083095225782</v>
      </c>
    </row>
    <row r="64" spans="1:5" s="1" customFormat="1" ht="12.75">
      <c r="A64" s="1">
        <v>59</v>
      </c>
      <c r="B64" s="1">
        <f>2-D63+E63</f>
        <v>-31.308799541084227</v>
      </c>
      <c r="C64" s="1">
        <f>(5+B63-D63)/2</f>
        <v>-39.670087689613865</v>
      </c>
      <c r="D64" s="1">
        <f>10+B63-C63</f>
        <v>-48.923234460076856</v>
      </c>
      <c r="E64" s="1">
        <f>(-14+C63)/2</f>
        <v>-2.596529141420433</v>
      </c>
    </row>
    <row r="65" spans="1:5" s="1" customFormat="1" ht="12.75">
      <c r="A65" s="1">
        <v>60</v>
      </c>
      <c r="B65" s="1">
        <f>2-D64+E64</f>
        <v>48.32670531865642</v>
      </c>
      <c r="C65" s="1">
        <f>(5+B64-D64)/2</f>
        <v>11.307217459496314</v>
      </c>
      <c r="D65" s="1">
        <f>10+B64-C64</f>
        <v>18.36128814852964</v>
      </c>
      <c r="E65" s="1">
        <f>(-14+C64)/2</f>
        <v>-26.835043844806933</v>
      </c>
    </row>
    <row r="66" spans="1:5" s="1" customFormat="1" ht="12.75">
      <c r="A66" s="1">
        <v>61</v>
      </c>
      <c r="B66" s="1">
        <f>2-D65+E65</f>
        <v>-43.19633199333657</v>
      </c>
      <c r="C66" s="1">
        <f>(5+B65-D65)/2</f>
        <v>17.482708585063392</v>
      </c>
      <c r="D66" s="1">
        <f>10+B65-C65</f>
        <v>47.01948785916011</v>
      </c>
      <c r="E66" s="1">
        <f>(-14+C65)/2</f>
        <v>-1.3463912702518428</v>
      </c>
    </row>
    <row r="67" spans="1:5" s="1" customFormat="1" ht="12.75">
      <c r="A67" s="1">
        <v>62</v>
      </c>
      <c r="B67" s="1">
        <f>2-D66+E66</f>
        <v>-46.36587912941195</v>
      </c>
      <c r="C67" s="1">
        <f>(5+B66-D66)/2</f>
        <v>-42.60790992624834</v>
      </c>
      <c r="D67" s="1">
        <f>10+B66-C66</f>
        <v>-50.67904057839996</v>
      </c>
      <c r="E67" s="1">
        <f>(-14+C66)/2</f>
        <v>1.741354292531696</v>
      </c>
    </row>
    <row r="68" spans="1:5" s="1" customFormat="1" ht="12.75">
      <c r="A68" s="1">
        <v>63</v>
      </c>
      <c r="B68" s="1">
        <f>2-D67+E67</f>
        <v>54.42039487093166</v>
      </c>
      <c r="C68" s="1">
        <f>(5+B67-D67)/2</f>
        <v>4.656580724494006</v>
      </c>
      <c r="D68" s="1">
        <f>10+B67-C67</f>
        <v>6.242030796836389</v>
      </c>
      <c r="E68" s="1">
        <f>(-14+C67)/2</f>
        <v>-28.30395496312417</v>
      </c>
    </row>
    <row r="69" spans="1:5" s="1" customFormat="1" ht="12.75">
      <c r="A69" s="1">
        <v>64</v>
      </c>
      <c r="B69" s="1">
        <f>2-D68+E68</f>
        <v>-32.54598575996056</v>
      </c>
      <c r="C69" s="1">
        <f>(5+B68-D68)/2</f>
        <v>26.589182037047635</v>
      </c>
      <c r="D69" s="1">
        <f>10+B68-C68</f>
        <v>59.76381414643765</v>
      </c>
      <c r="E69" s="1">
        <f>(-14+C68)/2</f>
        <v>-4.671709637752997</v>
      </c>
    </row>
    <row r="70" spans="1:5" s="1" customFormat="1" ht="12.75">
      <c r="A70" s="1">
        <v>65</v>
      </c>
      <c r="B70" s="1">
        <f>2-D69+E69</f>
        <v>-62.43552378419065</v>
      </c>
      <c r="C70" s="1">
        <f>(5+B69-D69)/2</f>
        <v>-43.654899953199106</v>
      </c>
      <c r="D70" s="1">
        <f>10+B69-C69</f>
        <v>-49.135167797008194</v>
      </c>
      <c r="E70" s="1">
        <f>(-14+C69)/2</f>
        <v>6.294591018523818</v>
      </c>
    </row>
    <row r="71" spans="1:5" s="1" customFormat="1" ht="12.75">
      <c r="A71" s="1">
        <v>66</v>
      </c>
      <c r="B71" s="1">
        <f>2-D70+E70</f>
        <v>57.42975881553201</v>
      </c>
      <c r="C71" s="1">
        <f>(5+B70-D70)/2</f>
        <v>-4.150177993591228</v>
      </c>
      <c r="D71" s="1">
        <f>10+B70-C70</f>
        <v>-8.780623830991544</v>
      </c>
      <c r="E71" s="1">
        <f>(-14+C70)/2</f>
        <v>-28.827449976599553</v>
      </c>
    </row>
    <row r="72" spans="1:5" s="1" customFormat="1" ht="12.75">
      <c r="A72" s="1">
        <v>67</v>
      </c>
      <c r="B72" s="1">
        <f>2-D71+E71</f>
        <v>-18.04682614560801</v>
      </c>
      <c r="C72" s="1">
        <f>(5+B71-D71)/2</f>
        <v>35.60519132326178</v>
      </c>
      <c r="D72" s="1">
        <f>10+B71-C71</f>
        <v>71.57993680912324</v>
      </c>
      <c r="E72" s="1">
        <f>(-14+C71)/2</f>
        <v>-9.075088996795614</v>
      </c>
    </row>
    <row r="73" spans="1:5" s="1" customFormat="1" ht="12.75">
      <c r="A73" s="1">
        <v>68</v>
      </c>
      <c r="B73" s="1">
        <f>2-D72+E72</f>
        <v>-78.65502580591885</v>
      </c>
      <c r="C73" s="1">
        <f>(5+B72-D72)/2</f>
        <v>-42.313381477365624</v>
      </c>
      <c r="D73" s="1">
        <f>10+B72-C72</f>
        <v>-43.652017468869786</v>
      </c>
      <c r="E73" s="1">
        <f>(-14+C72)/2</f>
        <v>10.802595661630889</v>
      </c>
    </row>
    <row r="74" spans="1:5" s="1" customFormat="1" ht="12.75">
      <c r="A74" s="1">
        <v>69</v>
      </c>
      <c r="B74" s="1">
        <f>2-D73+E73</f>
        <v>56.454613130500675</v>
      </c>
      <c r="C74" s="1">
        <f>(5+B73-D73)/2</f>
        <v>-15.001504168524534</v>
      </c>
      <c r="D74" s="1">
        <f>10+B73-C73</f>
        <v>-26.34164432855323</v>
      </c>
      <c r="E74" s="1">
        <f>(-14+C73)/2</f>
        <v>-28.156690738682812</v>
      </c>
    </row>
    <row r="75" spans="1:5" s="1" customFormat="1" ht="12.75">
      <c r="A75" s="1">
        <v>70</v>
      </c>
      <c r="B75" s="1">
        <f>2-D74+E74</f>
        <v>0.18495358987041755</v>
      </c>
      <c r="C75" s="1">
        <f>(5+B74-D74)/2</f>
        <v>43.89812872952695</v>
      </c>
      <c r="D75" s="1">
        <f>10+B74-C74</f>
        <v>81.45611729902521</v>
      </c>
      <c r="E75" s="1">
        <f>(-14+C74)/2</f>
        <v>-14.500752084262267</v>
      </c>
    </row>
    <row r="76" spans="1:5" s="1" customFormat="1" ht="12.75">
      <c r="A76" s="1">
        <v>71</v>
      </c>
      <c r="B76" s="1">
        <f>2-D75+E75</f>
        <v>-93.95686938328748</v>
      </c>
      <c r="C76" s="1">
        <f>(5+B75-D75)/2</f>
        <v>-38.135581854577396</v>
      </c>
      <c r="D76" s="1">
        <f>10+B75-C75</f>
        <v>-33.713175139656535</v>
      </c>
      <c r="E76" s="1">
        <f>(-14+C75)/2</f>
        <v>14.949064364763476</v>
      </c>
    </row>
    <row r="77" spans="1:5" s="1" customFormat="1" ht="12.75">
      <c r="A77" s="1">
        <v>72</v>
      </c>
      <c r="B77" s="1">
        <f>2-D76+E76</f>
        <v>50.662239504420015</v>
      </c>
      <c r="C77" s="1">
        <f>(5+B76-D76)/2</f>
        <v>-27.621847121815474</v>
      </c>
      <c r="D77" s="1">
        <f>10+B76-C76</f>
        <v>-45.82128752871009</v>
      </c>
      <c r="E77" s="1">
        <f>(-14+C76)/2</f>
        <v>-26.067790927288698</v>
      </c>
    </row>
    <row r="78" spans="1:5" s="1" customFormat="1" ht="12.75">
      <c r="A78" s="1">
        <v>73</v>
      </c>
      <c r="B78" s="1">
        <f>2-D77+E77</f>
        <v>21.75349660142139</v>
      </c>
      <c r="C78" s="1">
        <f>(5+B77-D77)/2</f>
        <v>50.74176351656505</v>
      </c>
      <c r="D78" s="1">
        <f>10+B77-C77</f>
        <v>88.28408662623549</v>
      </c>
      <c r="E78" s="1">
        <f>(-14+C77)/2</f>
        <v>-20.81092356090774</v>
      </c>
    </row>
    <row r="79" spans="1:5" s="1" customFormat="1" ht="12.75">
      <c r="A79" s="1">
        <v>74</v>
      </c>
      <c r="B79" s="1">
        <f>2-D78+E78</f>
        <v>-107.09501018714323</v>
      </c>
      <c r="C79" s="1">
        <f>(5+B78-D78)/2</f>
        <v>-30.76529501240705</v>
      </c>
      <c r="D79" s="1">
        <f>10+B78-C78</f>
        <v>-18.98826691514366</v>
      </c>
      <c r="E79" s="1">
        <f>(-14+C78)/2</f>
        <v>18.370881758282525</v>
      </c>
    </row>
    <row r="80" spans="1:5" s="1" customFormat="1" ht="12.75">
      <c r="A80" s="1">
        <v>75</v>
      </c>
      <c r="B80" s="1">
        <f>2-D79+E79</f>
        <v>39.35914867342619</v>
      </c>
      <c r="C80" s="1">
        <f>(5+B79-D79)/2</f>
        <v>-41.55337163599978</v>
      </c>
      <c r="D80" s="1">
        <f>10+B79-C79</f>
        <v>-66.32971517473618</v>
      </c>
      <c r="E80" s="1">
        <f>(-14+C79)/2</f>
        <v>-22.382647506203526</v>
      </c>
    </row>
    <row r="81" spans="1:5" s="1" customFormat="1" ht="12.75">
      <c r="A81" s="1">
        <v>76</v>
      </c>
      <c r="B81" s="1">
        <f>2-D80+E80</f>
        <v>45.947067668532654</v>
      </c>
      <c r="C81" s="1">
        <f>(5+B80-D80)/2</f>
        <v>55.344431924081185</v>
      </c>
      <c r="D81" s="1">
        <f>10+B80-C80</f>
        <v>90.91252030942597</v>
      </c>
      <c r="E81" s="1">
        <f>(-14+C80)/2</f>
        <v>-27.77668581799989</v>
      </c>
    </row>
    <row r="82" spans="1:5" s="1" customFormat="1" ht="12.75">
      <c r="A82" s="1">
        <v>77</v>
      </c>
      <c r="B82" s="1">
        <f>2-D81+E81</f>
        <v>-116.68920612742586</v>
      </c>
      <c r="C82" s="1">
        <f>(5+B81-D81)/2</f>
        <v>-19.98272632044666</v>
      </c>
      <c r="D82" s="1">
        <f>10+B81-C81</f>
        <v>0.6026357444514687</v>
      </c>
      <c r="E82" s="1">
        <f>(-14+C81)/2</f>
        <v>20.672215962040593</v>
      </c>
    </row>
    <row r="83" spans="1:5" s="1" customFormat="1" ht="12.75">
      <c r="A83" s="1">
        <v>78</v>
      </c>
      <c r="B83" s="1">
        <f>2-D82+E82</f>
        <v>22.069580217589124</v>
      </c>
      <c r="C83" s="1">
        <f>(5+B82-D82)/2</f>
        <v>-56.14592093593866</v>
      </c>
      <c r="D83" s="1">
        <f>10+B82-C82</f>
        <v>-86.7064798069792</v>
      </c>
      <c r="E83" s="1">
        <f>(-14+C82)/2</f>
        <v>-16.99136316022333</v>
      </c>
    </row>
    <row r="84" spans="1:5" s="1" customFormat="1" ht="12.75">
      <c r="A84" s="1">
        <v>79</v>
      </c>
      <c r="B84" s="1">
        <f>2-D83+E83</f>
        <v>71.71511664675587</v>
      </c>
      <c r="C84" s="1">
        <f>(5+B83-D83)/2</f>
        <v>56.88803001228416</v>
      </c>
      <c r="D84" s="1">
        <f>10+B83-C83</f>
        <v>88.21550115352778</v>
      </c>
      <c r="E84" s="1">
        <f>(-14+C83)/2</f>
        <v>-35.07296046796933</v>
      </c>
    </row>
    <row r="85" spans="1:5" s="1" customFormat="1" ht="12.75">
      <c r="A85" s="1">
        <v>80</v>
      </c>
      <c r="B85" s="1">
        <f>2-D84+E84</f>
        <v>-121.2884616214971</v>
      </c>
      <c r="C85" s="1">
        <f>(5+B84-D84)/2</f>
        <v>-5.750192253385954</v>
      </c>
      <c r="D85" s="1">
        <f>10+B84-C84</f>
        <v>24.827086634471712</v>
      </c>
      <c r="E85" s="1">
        <f>(-14+C84)/2</f>
        <v>21.44401500614208</v>
      </c>
    </row>
    <row r="86" spans="1:5" s="1" customFormat="1" ht="12.75">
      <c r="A86" s="1">
        <v>81</v>
      </c>
      <c r="B86" s="1">
        <f>2-D85+E85</f>
        <v>-1.3830716283296312</v>
      </c>
      <c r="C86" s="1">
        <f>(5+B85-D85)/2</f>
        <v>-70.5577741279844</v>
      </c>
      <c r="D86" s="1">
        <f>10+B85-C85</f>
        <v>-105.53826936811114</v>
      </c>
      <c r="E86" s="1">
        <f>(-14+C85)/2</f>
        <v>-9.875096126692977</v>
      </c>
    </row>
    <row r="87" spans="1:5" s="1" customFormat="1" ht="12.75">
      <c r="A87" s="1">
        <v>82</v>
      </c>
      <c r="B87" s="1">
        <f>2-D86+E86</f>
        <v>97.66317324141816</v>
      </c>
      <c r="C87" s="1">
        <f>(5+B86-D86)/2</f>
        <v>54.57759886989076</v>
      </c>
      <c r="D87" s="1">
        <f>10+B86-C86</f>
        <v>79.17470249965477</v>
      </c>
      <c r="E87" s="1">
        <f>(-14+C86)/2</f>
        <v>-42.2788870639922</v>
      </c>
    </row>
    <row r="88" spans="1:5" s="1" customFormat="1" ht="12.75">
      <c r="A88" s="1">
        <v>83</v>
      </c>
      <c r="B88" s="1">
        <f>2-D87+E87</f>
        <v>-119.45358956364697</v>
      </c>
      <c r="C88" s="1">
        <f>(5+B87-D87)/2</f>
        <v>11.744235370881697</v>
      </c>
      <c r="D88" s="1">
        <f>10+B87-C87</f>
        <v>53.08557437152741</v>
      </c>
      <c r="E88" s="1">
        <f>(-14+C87)/2</f>
        <v>20.28879943494538</v>
      </c>
    </row>
    <row r="89" spans="1:5" s="1" customFormat="1" ht="12.75">
      <c r="A89" s="1">
        <v>84</v>
      </c>
      <c r="B89" s="1">
        <f>2-D88+E88</f>
        <v>-30.79677493658203</v>
      </c>
      <c r="C89" s="1">
        <f>(5+B88-D88)/2</f>
        <v>-83.76958196758719</v>
      </c>
      <c r="D89" s="1">
        <f>10+B88-C88</f>
        <v>-121.19782493452867</v>
      </c>
      <c r="E89" s="1">
        <f>(-14+C88)/2</f>
        <v>-1.1278823145591517</v>
      </c>
    </row>
    <row r="90" spans="1:5" s="1" customFormat="1" ht="12.75">
      <c r="A90" s="1">
        <v>85</v>
      </c>
      <c r="B90" s="1">
        <f>2-D89+E89</f>
        <v>122.06994261996951</v>
      </c>
      <c r="C90" s="1">
        <f>(5+B89-D89)/2</f>
        <v>47.70052499897332</v>
      </c>
      <c r="D90" s="1">
        <f>10+B89-C89</f>
        <v>62.97280703100516</v>
      </c>
      <c r="E90" s="1">
        <f>(-14+C89)/2</f>
        <v>-48.88479098379359</v>
      </c>
    </row>
    <row r="91" spans="1:5" s="1" customFormat="1" ht="12.75">
      <c r="A91" s="1">
        <v>86</v>
      </c>
      <c r="B91" s="1">
        <f>2-D90+E90</f>
        <v>-109.85759801479875</v>
      </c>
      <c r="C91" s="1">
        <f>(5+B90-D90)/2</f>
        <v>32.048567794482175</v>
      </c>
      <c r="D91" s="1">
        <f>10+B90-C90</f>
        <v>84.36941762099619</v>
      </c>
      <c r="E91" s="1">
        <f>(-14+C90)/2</f>
        <v>16.85026249948666</v>
      </c>
    </row>
    <row r="92" spans="1:5" s="1" customFormat="1" ht="12.75">
      <c r="A92" s="1">
        <v>87</v>
      </c>
      <c r="B92" s="1">
        <f>2-D91+E91</f>
        <v>-65.51915512150953</v>
      </c>
      <c r="C92" s="1">
        <f>(5+B91-D91)/2</f>
        <v>-94.61350781789747</v>
      </c>
      <c r="D92" s="1">
        <f>10+B91-C91</f>
        <v>-131.90616580928094</v>
      </c>
      <c r="E92" s="1">
        <f>(-14+C91)/2</f>
        <v>9.024283897241087</v>
      </c>
    </row>
    <row r="93" spans="1:5" s="1" customFormat="1" ht="12.75">
      <c r="A93" s="1">
        <v>88</v>
      </c>
      <c r="B93" s="1">
        <f>2-D92+E92</f>
        <v>142.930449706522</v>
      </c>
      <c r="C93" s="1">
        <f>(5+B92-D92)/2</f>
        <v>35.693505343885704</v>
      </c>
      <c r="D93" s="1">
        <f>10+B92-C92</f>
        <v>39.09435269638794</v>
      </c>
      <c r="E93" s="1">
        <f>(-14+C92)/2</f>
        <v>-54.306753908948735</v>
      </c>
    </row>
    <row r="94" spans="1:5" s="1" customFormat="1" ht="12.75">
      <c r="A94" s="1">
        <v>89</v>
      </c>
      <c r="B94" s="1">
        <f>2-D93+E93</f>
        <v>-91.40110660533668</v>
      </c>
      <c r="C94" s="1">
        <f>(5+B93-D93)/2</f>
        <v>54.418048505067034</v>
      </c>
      <c r="D94" s="1">
        <f>10+B93-C93</f>
        <v>117.23694436263631</v>
      </c>
      <c r="E94" s="1">
        <f>(-14+C93)/2</f>
        <v>10.846752671942852</v>
      </c>
    </row>
    <row r="95" spans="1:5" s="1" customFormat="1" ht="12.75">
      <c r="A95" s="1">
        <v>90</v>
      </c>
      <c r="B95" s="1">
        <f>2-D94+E94</f>
        <v>-104.39019169069346</v>
      </c>
      <c r="C95" s="1">
        <f>(5+B94-D94)/2</f>
        <v>-101.8190254839865</v>
      </c>
      <c r="D95" s="1">
        <f>10+B94-C94</f>
        <v>-135.8191551104037</v>
      </c>
      <c r="E95" s="1">
        <f>(-14+C94)/2</f>
        <v>20.209024252533517</v>
      </c>
    </row>
    <row r="96" spans="1:5" s="1" customFormat="1" ht="12.75">
      <c r="A96" s="1">
        <v>91</v>
      </c>
      <c r="B96" s="1">
        <f>2-D95+E95</f>
        <v>158.0281793629372</v>
      </c>
      <c r="C96" s="1">
        <f>(5+B95-D95)/2</f>
        <v>18.21448170985512</v>
      </c>
      <c r="D96" s="1">
        <f>10+B95-C95</f>
        <v>7.4288337932930375</v>
      </c>
      <c r="E96" s="1">
        <f>(-14+C95)/2</f>
        <v>-57.90951274199325</v>
      </c>
    </row>
    <row r="97" spans="1:5" s="1" customFormat="1" ht="12.75">
      <c r="A97" s="1">
        <v>92</v>
      </c>
      <c r="B97" s="1">
        <f>2-D96+E96</f>
        <v>-63.338346535286284</v>
      </c>
      <c r="C97" s="1">
        <f>(5+B96-D96)/2</f>
        <v>77.79967278482209</v>
      </c>
      <c r="D97" s="1">
        <f>10+B96-C96</f>
        <v>149.8136976530821</v>
      </c>
      <c r="E97" s="1">
        <f>(-14+C96)/2</f>
        <v>2.1072408549275607</v>
      </c>
    </row>
    <row r="98" spans="1:5" s="1" customFormat="1" ht="12.75">
      <c r="A98" s="1">
        <v>93</v>
      </c>
      <c r="B98" s="1">
        <f>2-D97+E97</f>
        <v>-145.70645679815453</v>
      </c>
      <c r="C98" s="1">
        <f>(5+B97-D97)/2</f>
        <v>-104.0760220941842</v>
      </c>
      <c r="D98" s="1">
        <f>10+B97-C97</f>
        <v>-131.13801932010838</v>
      </c>
      <c r="E98" s="1">
        <f>(-14+C97)/2</f>
        <v>31.899836392411046</v>
      </c>
    </row>
    <row r="99" spans="1:5" s="1" customFormat="1" ht="12.75">
      <c r="A99" s="1">
        <v>94</v>
      </c>
      <c r="B99" s="1">
        <f>2-D98+E98</f>
        <v>165.03785571251944</v>
      </c>
      <c r="C99" s="1">
        <f>(5+B98-D98)/2</f>
        <v>-4.784218739023075</v>
      </c>
      <c r="D99" s="1">
        <f>10+B98-C98</f>
        <v>-31.630434703970337</v>
      </c>
      <c r="E99" s="1">
        <f>(-14+C98)/2</f>
        <v>-59.0380110470921</v>
      </c>
    </row>
    <row r="100" spans="1:5" s="1" customFormat="1" ht="12.75">
      <c r="A100" s="1">
        <v>95</v>
      </c>
      <c r="B100" s="1">
        <f>2-D99+E99</f>
        <v>-25.40757634312176</v>
      </c>
      <c r="C100" s="1">
        <f>(5+B99-D99)/2</f>
        <v>100.83414520824489</v>
      </c>
      <c r="D100" s="1">
        <f>10+B99-C99</f>
        <v>179.8220744515425</v>
      </c>
      <c r="E100" s="1">
        <f>(-14+C99)/2</f>
        <v>-9.392109369511537</v>
      </c>
    </row>
    <row r="101" spans="1:5" s="1" customFormat="1" ht="12.75">
      <c r="A101" s="1">
        <v>96</v>
      </c>
      <c r="B101" s="1">
        <f>2-D100+E100</f>
        <v>-187.21418382105404</v>
      </c>
      <c r="C101" s="1">
        <f>(5+B100-D100)/2</f>
        <v>-100.11482539733214</v>
      </c>
      <c r="D101" s="1">
        <f>10+B100-C100</f>
        <v>-116.24172155136665</v>
      </c>
      <c r="E101" s="1">
        <f>(-14+C100)/2</f>
        <v>43.417072604122446</v>
      </c>
    </row>
    <row r="102" spans="1:5" s="1" customFormat="1" ht="12.75">
      <c r="A102" s="1">
        <v>97</v>
      </c>
      <c r="B102" s="1">
        <f>2-D101+E101</f>
        <v>161.6587941554891</v>
      </c>
      <c r="C102" s="1">
        <f>(5+B101-D101)/2</f>
        <v>-32.98623113484369</v>
      </c>
      <c r="D102" s="1">
        <f>10+B101-C101</f>
        <v>-77.0993584237219</v>
      </c>
      <c r="E102" s="1">
        <f>(-14+C101)/2</f>
        <v>-57.05741269866607</v>
      </c>
    </row>
    <row r="103" spans="1:5" s="1" customFormat="1" ht="12.75">
      <c r="A103" s="1">
        <v>98</v>
      </c>
      <c r="B103" s="1">
        <f>2-D102+E102</f>
        <v>22.041945725055825</v>
      </c>
      <c r="C103" s="1">
        <f>(5+B102-D102)/2</f>
        <v>121.87907628960549</v>
      </c>
      <c r="D103" s="1">
        <f>10+B102-C102</f>
        <v>204.6450252903328</v>
      </c>
      <c r="E103" s="1">
        <f>(-14+C102)/2</f>
        <v>-23.493115567421846</v>
      </c>
    </row>
    <row r="104" spans="1:5" s="1" customFormat="1" ht="12.75">
      <c r="A104" s="1">
        <v>99</v>
      </c>
      <c r="B104" s="1">
        <f>2-D103+E103</f>
        <v>-226.13814085775465</v>
      </c>
      <c r="C104" s="1">
        <f>(5+B103-D103)/2</f>
        <v>-88.80153978263849</v>
      </c>
      <c r="D104" s="1">
        <f>10+B103-C103</f>
        <v>-89.83713056454967</v>
      </c>
      <c r="E104" s="1">
        <f>(-14+C103)/2</f>
        <v>53.939538144802746</v>
      </c>
    </row>
  </sheetData>
  <printOptions gridLines="1" horizontalCentered="1" verticalCentered="1"/>
  <pageMargins left="0.39375" right="0.39375" top="0.39375" bottom="0.39375" header="0.25625000000000003" footer="0.09861111111111112"/>
  <pageSetup fitToHeight="0" horizontalDpi="300" verticalDpi="300" orientation="portrait" paperSize="9"/>
  <headerFooter alignWithMargins="0">
    <oddHeader>&amp;L&amp;A&amp;C&amp;Ucorrigé du dm 8&amp;R2004/2005</oddHeader>
    <oddFooter>&amp;Labdellah bechata&amp;CPage &amp;P/&amp;N&amp;Rwww.mathematiques.fr.st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3" width="12.7109375" style="1" customWidth="1"/>
    <col min="4" max="5" width="12.140625" style="1" customWidth="1"/>
    <col min="6" max="6" width="13.7109375" style="1" customWidth="1"/>
    <col min="7" max="7" width="12.140625" style="1" customWidth="1"/>
    <col min="8" max="256" width="11.7109375" style="1" customWidth="1"/>
  </cols>
  <sheetData>
    <row r="1" spans="1:7" s="2" customFormat="1" ht="12.75">
      <c r="A1" s="2"/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</row>
    <row r="2" s="1" customFormat="1" ht="12.75"/>
    <row r="3" spans="1:7" s="2" customFormat="1" ht="12.75">
      <c r="A3" s="2" t="s">
        <v>59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65</v>
      </c>
    </row>
    <row r="4" s="2" customFormat="1" ht="12.75"/>
    <row r="5" spans="1:7" s="1" customFormat="1" ht="12.75">
      <c r="A5" s="1">
        <v>0</v>
      </c>
      <c r="B5" s="3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s="1" customFormat="1" ht="12.75">
      <c r="A6" s="1">
        <v>1</v>
      </c>
      <c r="B6" s="1">
        <f>-((2001)/(1309))-((167)/(1309))*C3+(3/(1309)*D3-((325)/(1309))*E3-(2/(1309))*F3+((500)/(1309))*G3)</f>
        <v>-1.5286478227654698</v>
      </c>
      <c r="C6" s="1">
        <f>-(1/(7000))+((101)/(7000))*B5+((143)/(1000))*D5-(1/(140))*E5+((219)/(1750))*F5+(9/(70))*G5</f>
        <v>-0.00014285714285714287</v>
      </c>
      <c r="D6" s="1">
        <f>((267)/(367))-((23)/(367))*C5-(1/(367))*E5+(2/(367))*F5-(3/(367))*G5</f>
        <v>0.7275204359673024</v>
      </c>
      <c r="E6" s="1">
        <f>((12241)/(4000))-(1/(4000))*B5-(1/(4000))*C5+(3/(40))*D5</f>
        <v>3.06025</v>
      </c>
      <c r="F6" s="1">
        <f>-((876)/(67))+((12)/(67))*B5-((221)/(67))*C5+((301)/(67))*D5+((43)/(67))*E5+((900)/(67))*G5</f>
        <v>-13.074626865671641</v>
      </c>
      <c r="G6" s="1">
        <f>((1579)/(1000))+(3/(50))*B5-(7/(100))*C5-((17)/(500))*D5-(1/(10))*E5-(1/(500))*F5</f>
        <v>1.579</v>
      </c>
    </row>
    <row r="7" spans="1:7" s="1" customFormat="1" ht="12.75">
      <c r="A7" s="1">
        <v>2</v>
      </c>
      <c r="B7" s="1">
        <f>-((2001)/(1309))-((167)/(1309))*C5+(3/(1309)*D5-((325)/(1309))*E5-(2/(1309))*F5+((500)/(1309))*G5)</f>
        <v>-1.5286478227654698</v>
      </c>
      <c r="C7" s="1">
        <f>-(1/(7000))+((101)/(7000))*B6+((143)/(1000))*D6-(1/(140))*E6+((219)/(1750))*F6+(9/(70))*G6</f>
        <v>-1.3732044440034858</v>
      </c>
      <c r="D7" s="1">
        <f>((267)/(367))-((23)/(367))*C6-(1/(367))*E6+(2/(367))*F6-(3/(367))*G6</f>
        <v>0.6350321034957559</v>
      </c>
      <c r="E7" s="1">
        <f>((12241)/(4000))-(1/(4000))*B6-(1/(4000))*C6+(3/(40))*D6</f>
        <v>3.1151962303675247</v>
      </c>
      <c r="F7" s="1">
        <f>-((876)/(67))+((12)/(67))*B6-((221)/(67))*C6+((301)/(67))*D6+((43)/(67))*E6+((900)/(67))*G6</f>
        <v>13.09495819076931</v>
      </c>
      <c r="G7" s="1">
        <f>((1579)/(1000))+(3/(50))*B6-(7/(100))*C6-((17)/(500))*D6-(1/(10))*E6-(1/(500))*F6</f>
        <v>1.182679689542527</v>
      </c>
    </row>
    <row r="8" spans="1:7" s="1" customFormat="1" ht="12.75">
      <c r="A8" s="1">
        <v>3</v>
      </c>
      <c r="B8" s="1">
        <f>-((2001)/(1309))-((167)/(1309))*C6+(3/(1309)*D6-((325)/(1309))*E6-(2/(1309))*F6+((500)/(1309))*G6)</f>
        <v>-1.6636559036042</v>
      </c>
      <c r="C8" s="1">
        <f>-(1/(7000))+((101)/(7000))*B7+((143)/(1000))*D7-(1/(140))*E7+((219)/(1750))*F7+(9/(70))*G7</f>
        <v>1.837158427097679</v>
      </c>
      <c r="D8" s="1">
        <f>((267)/(367))-((23)/(367))*C7-(1/(367))*E7+(2/(367))*F7-(3/(367))*G7</f>
        <v>0.8667857855439337</v>
      </c>
      <c r="E8" s="1">
        <f>((12241)/(4000))-(1/(4000))*B7-(1/(4000))*C7+(3/(40))*D7</f>
        <v>3.1086028708288738</v>
      </c>
      <c r="F8" s="1">
        <f>-((876)/(67))+((12)/(67))*B7-((221)/(67))*C7+((301)/(67))*D7+((43)/(67))*E7+((900)/(67))*G7</f>
        <v>11.920063132804255</v>
      </c>
      <c r="G8" s="1">
        <f>((1579)/(1000))+(3/(50))*B7-(7/(100))*C7-((17)/(500))*D7-(1/(10))*E7-(1/(500))*F7</f>
        <v>1.224104810777169</v>
      </c>
    </row>
    <row r="9" spans="1:7" s="1" customFormat="1" ht="12.75">
      <c r="A9" s="1">
        <v>4</v>
      </c>
      <c r="B9" s="1">
        <f>-((2001)/(1309))-((167)/(1309))*C7+(3/(1309)*D7-((325)/(1309))*E7-(2/(1309))*F7+((500)/(1309))*G7)</f>
        <v>-1.6937040550195963</v>
      </c>
      <c r="C9" s="1">
        <f>-(1/(7000))+((101)/(7000))*B8+((143)/(1000))*D8-(1/(140))*E8+((219)/(1750))*F8+(9/(70))*G8</f>
        <v>1.7266946879371414</v>
      </c>
      <c r="D9" s="1">
        <f>((267)/(367))-((23)/(367))*C8-(1/(367))*E8+(2/(367))*F8-(3/(367))*G8</f>
        <v>0.6588680249024566</v>
      </c>
      <c r="E9" s="1">
        <f>((12241)/(4000))-(1/(4000))*B8-(1/(4000))*C8+(3/(40))*D8</f>
        <v>3.1252155582849217</v>
      </c>
      <c r="F9" s="1">
        <f>-((876)/(67))+((12)/(67))*B8-((221)/(67))*C8+((301)/(67))*D8+((43)/(67))*E8+((900)/(67))*G8</f>
        <v>2.8998640501788113</v>
      </c>
      <c r="G9" s="1">
        <f>((1579)/(1000))+(3/(50))*B8-(7/(100))*C8-((17)/(500))*D8-(1/(10))*E8-(1/(500))*F8</f>
        <v>0.9864084258299208</v>
      </c>
    </row>
    <row r="10" spans="1:7" s="1" customFormat="1" ht="12.75">
      <c r="A10" s="1">
        <v>5</v>
      </c>
      <c r="B10" s="1">
        <f>-((2001)/(1309))-((167)/(1309))*C8+(3/(1309)*D8-((325)/(1309))*E8-(2/(1309))*F8+((500)/(1309))*G8)</f>
        <v>-2.083490262692963</v>
      </c>
      <c r="C10" s="1">
        <f>-(1/(7000))+((101)/(7000))*B9+((143)/(1000))*D9-(1/(140))*E9+((219)/(1750))*F9+(9/(70))*G9</f>
        <v>0.5370357852371002</v>
      </c>
      <c r="D10" s="1">
        <f>((267)/(367))-((23)/(367))*C9-(1/(367))*E9+(2/(367))*F9-(3/(367))*G9</f>
        <v>0.6185321783161545</v>
      </c>
      <c r="E10" s="1">
        <f>((12241)/(4000))-(1/(4000))*B9-(1/(4000))*C9+(3/(40))*D9</f>
        <v>3.109656854209455</v>
      </c>
      <c r="F10" s="1">
        <f>-((876)/(67))+((12)/(67))*B9-((221)/(67))*C9+((301)/(67))*D9+((43)/(67))*E9+((900)/(67))*G9</f>
        <v>-0.8575051782913974</v>
      </c>
      <c r="G10" s="1">
        <f>((1579)/(1000))+(3/(50))*B9-(7/(100))*C9-((17)/(500))*D9-(1/(10))*E9-(1/(500))*F9</f>
        <v>1.015786331767691</v>
      </c>
    </row>
    <row r="11" spans="1:7" s="1" customFormat="1" ht="12.75">
      <c r="A11" s="1">
        <v>6</v>
      </c>
      <c r="B11" s="1">
        <f>-((2001)/(1309))-((167)/(1309))*C9+(3/(1309)*D9-((325)/(1309))*E9-(2/(1309))*F9+((500)/(1309))*G9)</f>
        <v>-2.1510099163015983</v>
      </c>
      <c r="C11" s="1">
        <f>-(1/(7000))+((101)/(7000))*B10+((143)/(1000))*D10-(1/(140))*E10+((219)/(1750))*F10+(9/(70))*G10</f>
        <v>0.059324073379952325</v>
      </c>
      <c r="D11" s="1">
        <f>((267)/(367))-((23)/(367))*C10-(1/(367))*E10+(2/(367))*F10-(3/(367))*G10</f>
        <v>0.6724145796551808</v>
      </c>
      <c r="E11" s="1">
        <f>((12241)/(4000))-(1/(4000))*B10-(1/(4000))*C10+(3/(40))*D10</f>
        <v>3.1070265269930757</v>
      </c>
      <c r="F11" s="1">
        <f>-((876)/(67))+((12)/(67))*B10-((221)/(67))*C10+((301)/(67))*D10+((43)/(67))*E10+((900)/(67))*G10</f>
        <v>3.200213989632484</v>
      </c>
      <c r="G11" s="1">
        <f>((1579)/(1000))+(3/(50))*B10-(7/(100))*C10-((17)/(500))*D10-(1/(10))*E10-(1/(500))*F10</f>
        <v>1.0861173101447132</v>
      </c>
    </row>
    <row r="12" spans="1:7" s="1" customFormat="1" ht="12.75">
      <c r="A12" s="1">
        <v>7</v>
      </c>
      <c r="B12" s="1">
        <f>-((2001)/(1309))-((167)/(1309))*C10+(3/(1309)*D10-((325)/(1309))*E10-(2/(1309))*F10+((500)/(1309))*G10)</f>
        <v>-1.9785024300819647</v>
      </c>
      <c r="C12" s="1">
        <f>-(1/(7000))+((101)/(7000))*B11+((143)/(1000))*D11-(1/(140))*E11+((219)/(1750))*F11+(9/(70))*G11</f>
        <v>0.5829109571981455</v>
      </c>
      <c r="D12" s="1">
        <f>((267)/(367))-((23)/(367))*C11-(1/(367))*E11+(2/(367))*F11-(3/(367))*G11</f>
        <v>0.7238980812918224</v>
      </c>
      <c r="E12" s="1">
        <f>((12241)/(4000))-(1/(4000))*B11-(1/(4000))*C11+(3/(40))*D11</f>
        <v>3.111204014934869</v>
      </c>
      <c r="F12" s="1">
        <f>-((876)/(67))+((12)/(67))*B11-((221)/(67))*C11+((301)/(67))*D11+((43)/(67))*E11+((900)/(67))*G11</f>
        <v>5.948981627680073</v>
      </c>
      <c r="G12" s="1">
        <f>((1579)/(1000))+(3/(50))*B11-(7/(100))*C11-((17)/(500))*D11-(1/(10))*E11-(1/(500))*F11</f>
        <v>1.1058215434984588</v>
      </c>
    </row>
    <row r="13" spans="1:7" s="1" customFormat="1" ht="12.75">
      <c r="A13" s="1">
        <v>8</v>
      </c>
      <c r="B13" s="1">
        <f>-((2001)/(1309))-((167)/(1309))*C11+(3/(1309)*D11-((325)/(1309))*E11-(2/(1309))*F11+((500)/(1309))*G11)</f>
        <v>-1.8961155620283763</v>
      </c>
      <c r="C13" s="1">
        <f>-(1/(7000))+((101)/(7000))*B12+((143)/(1000))*D12-(1/(140))*E12+((219)/(1750))*F12+(9/(70))*G12</f>
        <v>0.9392543325977785</v>
      </c>
      <c r="D13" s="1">
        <f>((267)/(367))-((23)/(367))*C12-(1/(367))*E12+(2/(367))*F12-(3/(367))*G12</f>
        <v>0.7058919416740397</v>
      </c>
      <c r="E13" s="1">
        <f>((12241)/(4000))-(1/(4000))*B12-(1/(4000))*C12+(3/(40))*D12</f>
        <v>3.114891253965108</v>
      </c>
      <c r="F13" s="1">
        <f>-((876)/(67))+((12)/(67))*B12-((221)/(67))*C12+((301)/(67))*D12+((43)/(67))*E12+((900)/(67))*G12</f>
        <v>4.751479605341451</v>
      </c>
      <c r="G13" s="1">
        <f>((1579)/(1000))+(3/(50))*B12-(7/(100))*C12-((17)/(500))*D12-(1/(10))*E12-(1/(500))*F12</f>
        <v>1.071855187678443</v>
      </c>
    </row>
    <row r="14" spans="1:7" s="1" customFormat="1" ht="12.75">
      <c r="A14" s="1">
        <v>9</v>
      </c>
      <c r="B14" s="1">
        <f>-((2001)/(1309))-((167)/(1309))*C12+(3/(1309)*D12-((325)/(1309))*E12-(2/(1309))*F12+((500)/(1309))*G12)</f>
        <v>-1.9605064415341316</v>
      </c>
      <c r="C14" s="1">
        <f>-(1/(7000))+((101)/(7000))*B13+((143)/(1000))*D13-(1/(140))*E13+((219)/(1750))*F13+(9/(70))*G13</f>
        <v>0.7836159146203289</v>
      </c>
      <c r="D14" s="1">
        <f>((267)/(367))-((23)/(367))*C13-(1/(367))*E13+(2/(367))*F13-(3/(367))*G13</f>
        <v>0.6773015061142604</v>
      </c>
      <c r="E14" s="1">
        <f>((12241)/(4000))-(1/(4000))*B13-(1/(4000))*C13+(3/(40))*D13</f>
        <v>3.1134311109329103</v>
      </c>
      <c r="F14" s="1">
        <f>-((876)/(67))+((12)/(67))*B13-((221)/(67))*C13+((301)/(67))*D13+((43)/(67))*E13+((900)/(67))*G13</f>
        <v>3.056042880993056</v>
      </c>
      <c r="G14" s="1">
        <f>((1579)/(1000))+(3/(50))*B13-(7/(100))*C13-((17)/(500))*D13-(1/(10))*E13-(1/(500))*F13</f>
        <v>1.0544928523723416</v>
      </c>
    </row>
    <row r="15" spans="1:7" s="1" customFormat="1" ht="12.75">
      <c r="A15" s="1">
        <v>10</v>
      </c>
      <c r="B15" s="1">
        <f>-((2001)/(1309))-((167)/(1309))*C13+(3/(1309)*D13-((325)/(1309))*E13-(2/(1309))*F13+((500)/(1309))*G13)</f>
        <v>-2.0180693816874933</v>
      </c>
      <c r="C15" s="1">
        <f>-(1/(7000))+((101)/(7000))*B14+((143)/(1000))*D14-(1/(140))*E14+((219)/(1750))*F14+(9/(70))*G14</f>
        <v>0.5642047474805437</v>
      </c>
      <c r="D15" s="1">
        <f>((267)/(367))-((23)/(367))*C14-(1/(367))*E14+(2/(367))*F14-(3/(367))*G14</f>
        <v>0.6779618802661269</v>
      </c>
      <c r="E15" s="1">
        <f>((12241)/(4000))-(1/(4000))*B14-(1/(4000))*C14+(3/(40))*D14</f>
        <v>3.1113418355902978</v>
      </c>
      <c r="F15" s="1">
        <f>-((876)/(67))+((12)/(67))*B14-((221)/(67))*C14+((301)/(67))*D14+((43)/(67))*E14+((900)/(67))*G14</f>
        <v>3.195278564419592</v>
      </c>
      <c r="G15" s="1">
        <f>((1579)/(1000))+(3/(50))*B14-(7/(100))*C14-((17)/(500))*D14-(1/(10))*E14-(1/(500))*F14</f>
        <v>1.0660330514213674</v>
      </c>
    </row>
    <row r="16" spans="1:7" s="1" customFormat="1" ht="12.75">
      <c r="A16" s="1">
        <v>11</v>
      </c>
      <c r="B16" s="1">
        <f>-((2001)/(1309))-((167)/(1309))*C14+(3/(1309)*D14-((325)/(1309))*E14-(2/(1309))*F14+((500)/(1309))*G14)</f>
        <v>-2.0019577722324398</v>
      </c>
      <c r="C16" s="1">
        <f>-(1/(7000))+((101)/(7000))*B15+((143)/(1000))*D15-(1/(140))*E15+((219)/(1750))*F15+(9/(70))*G15</f>
        <v>0.5823916445038906</v>
      </c>
      <c r="D16" s="1">
        <f>((267)/(367))-((23)/(367))*C15-(1/(367))*E15+(2/(367))*F15-(3/(367))*G15</f>
        <v>0.6923825802368727</v>
      </c>
      <c r="E16" s="1">
        <f>((12241)/(4000))-(1/(4000))*B15-(1/(4000))*C15+(3/(40))*D15</f>
        <v>3.111460607178511</v>
      </c>
      <c r="F16" s="1">
        <f>-((876)/(67))+((12)/(67))*B15-((221)/(67))*C15+((301)/(67))*D15+((43)/(67))*E15+((900)/(67))*G15</f>
        <v>4.065341632780113</v>
      </c>
      <c r="G16" s="1">
        <f>((1579)/(1000))+(3/(50))*B15-(7/(100))*C15-((17)/(500))*D15-(1/(10))*E15-(1/(500))*F15</f>
        <v>1.077846060158195</v>
      </c>
    </row>
    <row r="17" spans="1:7" s="1" customFormat="1" ht="12.75">
      <c r="A17" s="1">
        <v>12</v>
      </c>
      <c r="B17" s="1">
        <f>-((2001)/(1309))-((167)/(1309))*C15+(3/(1309)*D15-((325)/(1309))*E15-(2/(1309))*F15+((500)/(1309))*G15)</f>
        <v>-1.9692501414617685</v>
      </c>
      <c r="C17" s="1">
        <f>-(1/(7000))+((101)/(7000))*B16+((143)/(1000))*D16-(1/(140))*E16+((219)/(1750))*F16+(9/(70))*G16</f>
        <v>0.6950864174172087</v>
      </c>
      <c r="D17" s="1">
        <f>((267)/(367))-((23)/(367))*C16-(1/(367))*E16+(2/(367))*F16-(3/(367))*G16</f>
        <v>0.6958874023278409</v>
      </c>
      <c r="E17" s="1">
        <f>((12241)/(4000))-(1/(4000))*B16-(1/(4000))*C16+(3/(40))*D16</f>
        <v>3.112533585049698</v>
      </c>
      <c r="F17" s="1">
        <f>-((876)/(67))+((12)/(67))*B16-((221)/(67))*C16+((301)/(67))*D16+((43)/(67))*E16+((900)/(67))*G16</f>
        <v>4.231781644779119</v>
      </c>
      <c r="G17" s="1">
        <f>((1579)/(1000))+(3/(50))*B16-(7/(100))*C16-((17)/(500))*D16-(1/(10))*E16-(1/(500))*F16</f>
        <v>1.075297366839316</v>
      </c>
    </row>
    <row r="18" spans="1:7" s="1" customFormat="1" ht="12.75">
      <c r="A18" s="1">
        <v>13</v>
      </c>
      <c r="B18" s="1">
        <f>-((2001)/(1309))-((167)/(1309))*C16+(3/(1309)*D16-((325)/(1309))*E16-(2/(1309))*F16+((500)/(1309))*G16)</f>
        <v>-1.9683839628807624</v>
      </c>
      <c r="C18" s="1">
        <f>-(1/(7000))+((101)/(7000))*B17+((143)/(1000))*D17-(1/(140))*E17+((219)/(1750))*F17+(9/(70))*G17</f>
        <v>0.7165529567388482</v>
      </c>
      <c r="D18" s="1">
        <f>((267)/(367))-((23)/(367))*C17-(1/(367))*E17+(2/(367))*F17-(3/(367))*G17</f>
        <v>0.6897497275296861</v>
      </c>
      <c r="E18" s="1">
        <f>((12241)/(4000))-(1/(4000))*B17-(1/(4000))*C17+(3/(40))*D17</f>
        <v>3.1127600961055992</v>
      </c>
      <c r="F18" s="1">
        <f>-((876)/(67))+((12)/(67))*B17-((221)/(67))*C17+((301)/(67))*D17+((43)/(67))*E17+((900)/(67))*G17</f>
        <v>3.8481131711411543</v>
      </c>
      <c r="G18" s="1">
        <f>((1579)/(1000))+(3/(50))*B17-(7/(100))*C17-((17)/(500))*D17-(1/(10))*E17-(1/(500))*F17</f>
        <v>1.0688118488194147</v>
      </c>
    </row>
    <row r="19" spans="1:7" s="1" customFormat="1" ht="12.75">
      <c r="A19" s="1">
        <v>14</v>
      </c>
      <c r="B19" s="1">
        <f>-((2001)/(1309))-((167)/(1309))*C17+(3/(1309)*D17-((325)/(1309))*E17-(2/(1309))*F17+((500)/(1309))*G17)</f>
        <v>-1.9842475664726833</v>
      </c>
      <c r="C19" s="1">
        <f>-(1/(7000))+((101)/(7000))*B18+((143)/(1000))*D18-(1/(140))*E18+((219)/(1750))*F18+(9/(70))*G18</f>
        <v>0.6668389277225861</v>
      </c>
      <c r="D19" s="1">
        <f>((267)/(367))-((23)/(367))*C18-(1/(367))*E18+(2/(367))*F18-(3/(367))*G18</f>
        <v>0.6863659746450271</v>
      </c>
      <c r="E19" s="1">
        <f>((12241)/(4000))-(1/(4000))*B18-(1/(4000))*C18+(3/(40))*D18</f>
        <v>3.112294187316262</v>
      </c>
      <c r="F19" s="1">
        <f>-((876)/(67))+((12)/(67))*B18-((221)/(67))*C18+((301)/(67))*D18+((43)/(67))*E18+((900)/(67))*G18</f>
        <v>3.6629135083969384</v>
      </c>
      <c r="G19" s="1">
        <f>((1579)/(1000))+(3/(50))*B18-(7/(100))*C18-((17)/(500))*D18-(1/(10))*E18-(1/(500))*F18</f>
        <v>1.0683145285665832</v>
      </c>
    </row>
    <row r="20" spans="1:7" s="1" customFormat="1" ht="12.75">
      <c r="A20" s="1">
        <v>15</v>
      </c>
      <c r="B20" s="1">
        <f>-((2001)/(1309))-((167)/(1309))*C18+(3/(1309)*D18-((325)/(1309))*E18-(2/(1309))*F18+((500)/(1309))*G18)</f>
        <v>-1.9889476147896819</v>
      </c>
      <c r="C20" s="1">
        <f>-(1/(7000))+((101)/(7000))*B19+((143)/(1000))*D19-(1/(140))*E19+((219)/(1750))*F19+(9/(70))*G19</f>
        <v>0.6428891337293945</v>
      </c>
      <c r="D20" s="1">
        <f>((267)/(367))-((23)/(367))*C19-(1/(367))*E19+(2/(367))*F19-(3/(367))*G19</f>
        <v>0.6884776400712762</v>
      </c>
      <c r="E20" s="1">
        <f>((12241)/(4000))-(1/(4000))*B19-(1/(4000))*C19+(3/(40))*D19</f>
        <v>3.112056800258064</v>
      </c>
      <c r="F20" s="1">
        <f>-((876)/(67))+((12)/(67))*B19-((221)/(67))*C19+((301)/(67))*D19+((43)/(67))*E19+((900)/(67))*G19</f>
        <v>3.8018732881837867</v>
      </c>
      <c r="G20" s="1">
        <f>((1579)/(1000))+(3/(50))*B19-(7/(100))*C19-((17)/(500))*D19-(1/(10))*E19-(1/(500))*F19</f>
        <v>1.071374732184707</v>
      </c>
    </row>
    <row r="21" spans="1:7" s="1" customFormat="1" ht="12.75">
      <c r="A21" s="1">
        <v>16</v>
      </c>
      <c r="B21" s="1">
        <f>-((2001)/(1309))-((167)/(1309))*C19+(3/(1309)*D19-((325)/(1309))*E19-(2/(1309))*F19+((500)/(1309))*G19)</f>
        <v>-1.9824042602116303</v>
      </c>
      <c r="C21" s="1">
        <f>-(1/(7000))+((101)/(7000))*B20+((143)/(1000))*D20-(1/(140))*E20+((219)/(1750))*F20+(9/(70))*G20</f>
        <v>0.6609082611457028</v>
      </c>
      <c r="D21" s="1">
        <f>((267)/(367))-((23)/(367))*C20-(1/(367))*E20+(2/(367))*F20-(3/(367))*G20</f>
        <v>0.6907114863863196</v>
      </c>
      <c r="E21" s="1">
        <f>((12241)/(4000))-(1/(4000))*B20-(1/(4000))*C20+(3/(40))*D20</f>
        <v>3.1122223376256106</v>
      </c>
      <c r="F21" s="1">
        <f>-((876)/(67))+((12)/(67))*B20-((221)/(67))*C20+((301)/(67))*D20+((43)/(67))*E20+((900)/(67))*G20</f>
        <v>3.9304716583151453</v>
      </c>
      <c r="G21" s="1">
        <f>((1579)/(1000))+(3/(50))*B20-(7/(100))*C20-((17)/(500))*D20-(1/(10))*E20-(1/(500))*F20</f>
        <v>1.072443237386964</v>
      </c>
    </row>
    <row r="22" spans="1:7" s="1" customFormat="1" ht="12.75">
      <c r="A22" s="1">
        <v>17</v>
      </c>
      <c r="B22" s="1">
        <f>-((2001)/(1309))-((167)/(1309))*C20+(3/(1309)*D20-((325)/(1309))*E20-(2/(1309))*F20+((500)/(1309))*G20)</f>
        <v>-1.9783284132776777</v>
      </c>
      <c r="C22" s="1">
        <f>-(1/(7000))+((101)/(7000))*B21+((143)/(1000))*D21-(1/(140))*E21+((219)/(1750))*F21+(9/(70))*G21</f>
        <v>0.6775514767203408</v>
      </c>
      <c r="D22" s="1">
        <f>((267)/(367))-((23)/(367))*C21-(1/(367))*E21+(2/(367))*F21-(3/(367))*G21</f>
        <v>0.6902738453964375</v>
      </c>
      <c r="E22" s="1">
        <f>((12241)/(4000))-(1/(4000))*B21-(1/(4000))*C21+(3/(40))*D21</f>
        <v>3.11238373547874</v>
      </c>
      <c r="F22" s="1">
        <f>-((876)/(67))+((12)/(67))*B21-((221)/(67))*C21+((301)/(67))*D21+((43)/(67))*E21+((900)/(67))*G21</f>
        <v>3.8967023094434516</v>
      </c>
      <c r="G22" s="1">
        <f>((1579)/(1000))+(3/(50))*B21-(7/(100))*C21-((17)/(500))*D21-(1/(10))*E21-(1/(500))*F21</f>
        <v>1.0712247984907768</v>
      </c>
    </row>
    <row r="23" spans="1:7" s="1" customFormat="1" ht="12.75">
      <c r="A23" s="1">
        <v>18</v>
      </c>
      <c r="B23" s="1">
        <f>-((2001)/(1309))-((167)/(1309))*C21+(3/(1309)*D21-((325)/(1309))*E21-(2/(1309))*F21+((500)/(1309))*G21)</f>
        <v>-1.98045158862005</v>
      </c>
      <c r="C23" s="1">
        <f>-(1/(7000))+((101)/(7000))*B22+((143)/(1000))*D22-(1/(140))*E22+((219)/(1750))*F22+(9/(70))*G22</f>
        <v>0.6731639006344305</v>
      </c>
      <c r="D23" s="1">
        <f>((267)/(367))-((23)/(367))*C22-(1/(367))*E22+(2/(367))*F22-(3/(367))*G22</f>
        <v>0.6890563011535913</v>
      </c>
      <c r="E23" s="1">
        <f>((12241)/(4000))-(1/(4000))*B22-(1/(4000))*C22+(3/(40))*D22</f>
        <v>3.112345732638872</v>
      </c>
      <c r="F23" s="1">
        <f>-((876)/(67))+((12)/(67))*B22-((221)/(67))*C22+((301)/(67))*D22+((43)/(67))*E22+((900)/(67))*G22</f>
        <v>3.824304916672917</v>
      </c>
      <c r="G23" s="1">
        <f>((1579)/(1000))+(3/(50))*B22-(7/(100))*C22-((17)/(500))*D22-(1/(10))*E22-(1/(500))*F22</f>
        <v>1.0703706029226754</v>
      </c>
    </row>
    <row r="24" spans="1:7" s="1" customFormat="1" ht="12.75">
      <c r="A24" s="1">
        <v>19</v>
      </c>
      <c r="B24" s="1">
        <f>-((2001)/(1309))-((167)/(1309))*C22+(3/(1309)*D22-((325)/(1309))*E22-(2/(1309))*F22+((500)/(1309))*G22)</f>
        <v>-1.9830297895188669</v>
      </c>
      <c r="C24" s="1">
        <f>-(1/(7000))+((101)/(7000))*B23+((143)/(1000))*D23-(1/(140))*E23+((219)/(1750))*F23+(9/(70))*G23</f>
        <v>0.6637895871440084</v>
      </c>
      <c r="D24" s="1">
        <f>((267)/(367))-((23)/(367))*C23-(1/(367))*E23+(2/(367))*F23-(3/(367))*G23</f>
        <v>0.6889438217366403</v>
      </c>
      <c r="E24" s="1">
        <f>((12241)/(4000))-(1/(4000))*B23-(1/(4000))*C23+(3/(40))*D23</f>
        <v>3.112256044508516</v>
      </c>
      <c r="F24" s="1">
        <f>-((876)/(67))+((12)/(67))*B23-((221)/(67))*C23+((301)/(67))*D23+((43)/(67))*E23+((900)/(67))*G23</f>
        <v>3.821428577275533</v>
      </c>
      <c r="G24" s="1">
        <f>((1579)/(1000))+(3/(50))*B23-(7/(100))*C23-((17)/(500))*D23-(1/(10))*E23-(1/(500))*F23</f>
        <v>1.0707403343019315</v>
      </c>
    </row>
    <row r="25" spans="1:7" s="1" customFormat="1" ht="12.75">
      <c r="A25" s="1">
        <v>20</v>
      </c>
      <c r="B25" s="1">
        <f>-((2001)/(1309))-((167)/(1309))*C23+(3/(1309)*D23-((325)/(1309))*E23-(2/(1309))*F23+((500)/(1309))*G23)</f>
        <v>-1.9826790481146912</v>
      </c>
      <c r="C25" s="1">
        <f>-(1/(7000))+((101)/(7000))*B24+((143)/(1000))*D24-(1/(140))*E24+((219)/(1750))*F24+(9/(70))*G24</f>
        <v>0.6634245270223786</v>
      </c>
      <c r="D25" s="1">
        <f>((267)/(367))-((23)/(367))*C24-(1/(367))*E24+(2/(367))*F24-(3/(367))*G24</f>
        <v>0.6895128599532004</v>
      </c>
      <c r="E25" s="1">
        <f>((12241)/(4000))-(1/(4000))*B24-(1/(4000))*C24+(3/(40))*D24</f>
        <v>3.112250596680842</v>
      </c>
      <c r="F25" s="1">
        <f>-((876)/(67))+((12)/(67))*B24-((221)/(67))*C24+((301)/(67))*D24+((43)/(67))*E24+((900)/(67))*G24</f>
        <v>3.8562917148549403</v>
      </c>
      <c r="G25" s="1">
        <f>((1579)/(1000))+(3/(50))*B24-(7/(100))*C24-((17)/(500))*D24-(1/(10))*E24-(1/(500))*F24</f>
        <v>1.0712603899843387</v>
      </c>
    </row>
    <row r="26" spans="1:7" s="1" customFormat="1" ht="12.75">
      <c r="A26" s="1">
        <v>21</v>
      </c>
      <c r="B26" s="1">
        <f>-((2001)/(1309))-((167)/(1309))*C24+(3/(1309)*D24-((325)/(1309))*E24-(2/(1309))*F24+((500)/(1309))*G24)</f>
        <v>-1.981315457644532</v>
      </c>
      <c r="C26" s="1">
        <f>-(1/(7000))+((101)/(7000))*B25+((143)/(1000))*D25-(1/(140))*E25+((219)/(1750))*F25+(9/(70))*G25</f>
        <v>0.6679407360454801</v>
      </c>
      <c r="D26" s="1">
        <f>((267)/(367))-((23)/(367))*C25-(1/(367))*E25+(2/(367))*F25-(3/(367))*G25</f>
        <v>0.6897214919388591</v>
      </c>
      <c r="E26" s="1">
        <f>((12241)/(4000))-(1/(4000))*B25-(1/(4000))*C25+(3/(40))*D25</f>
        <v>3.112293278126763</v>
      </c>
      <c r="F26" s="1">
        <f>-((876)/(67))+((12)/(67))*B25-((221)/(67))*C25+((301)/(67))*D25+((43)/(67))*E25+((900)/(67))*G25</f>
        <v>3.867097439399588</v>
      </c>
      <c r="G26" s="1">
        <f>((1579)/(1000))+(3/(50))*B25-(7/(100))*C25-((17)/(500))*D25-(1/(10))*E25-(1/(500))*F25</f>
        <v>1.0712184598853491</v>
      </c>
    </row>
    <row r="27" spans="1:7" s="1" customFormat="1" ht="12.75">
      <c r="A27" s="1">
        <v>22</v>
      </c>
      <c r="B27" s="1">
        <f>-((2001)/(1309))-((167)/(1309))*C25+(3/(1309)*D25-((325)/(1309))*E25-(2/(1309))*F25+((500)/(1309))*G25)</f>
        <v>-1.9811208478164186</v>
      </c>
      <c r="C27" s="1">
        <f>-(1/(7000))+((101)/(7000))*B26+((143)/(1000))*D26-(1/(140))*E26+((219)/(1750))*F26+(9/(70))*G26</f>
        <v>0.6693368084447451</v>
      </c>
      <c r="D27" s="1">
        <f>((267)/(367))-((23)/(367))*C26-(1/(367))*E26+(2/(367))*F26-(3/(367))*G26</f>
        <v>0.689497573002644</v>
      </c>
      <c r="E27" s="1">
        <f>((12241)/(4000))-(1/(4000))*B26-(1/(4000))*C26+(3/(40))*D26</f>
        <v>3.1123074555758143</v>
      </c>
      <c r="F27" s="1">
        <f>-((876)/(67))+((12)/(67))*B26-((221)/(67))*C26+((301)/(67))*D26+((43)/(67))*E26+((900)/(67))*G26</f>
        <v>3.8528463548071095</v>
      </c>
      <c r="G27" s="1">
        <f>((1579)/(1000))+(3/(50))*B26-(7/(100))*C26-((17)/(500))*D26-(1/(10))*E26-(1/(500))*F26</f>
        <v>1.0709511676007477</v>
      </c>
    </row>
    <row r="28" spans="1:7" s="1" customFormat="1" ht="12.75">
      <c r="A28" s="1">
        <v>23</v>
      </c>
      <c r="B28" s="1">
        <f>-((2001)/(1309))-((167)/(1309))*C26+(3/(1309)*D26-((325)/(1309))*E26-(2/(1309))*F26+((500)/(1309))*G26)</f>
        <v>-1.981739662926739</v>
      </c>
      <c r="C28" s="1">
        <f>-(1/(7000))+((101)/(7000))*B27+((143)/(1000))*D27-(1/(140))*E27+((219)/(1750))*F27+(9/(70))*G27</f>
        <v>0.667489707117014</v>
      </c>
      <c r="D28" s="1">
        <f>((267)/(367))-((23)/(367))*C27-(1/(367))*E27+(2/(367))*F27-(3/(367))*G27</f>
        <v>0.6893345644605096</v>
      </c>
      <c r="E28" s="1">
        <f>((12241)/(4000))-(1/(4000))*B27-(1/(4000))*C27+(3/(40))*D27</f>
        <v>3.112290263985041</v>
      </c>
      <c r="F28" s="1">
        <f>-((876)/(67))+((12)/(67))*B27-((221)/(67))*C27+((301)/(67))*D27+((43)/(67))*E27+((900)/(67))*G27</f>
        <v>3.8436888964797493</v>
      </c>
      <c r="G28" s="1">
        <f>((1579)/(1000))+(3/(50))*B27-(7/(100))*C27-((17)/(500))*D27-(1/(10))*E27-(1/(500))*F27</f>
        <v>1.0708998167905972</v>
      </c>
    </row>
    <row r="29" spans="1:7" s="1" customFormat="1" ht="12.75">
      <c r="A29" s="1">
        <v>24</v>
      </c>
      <c r="B29" s="1">
        <f>-((2001)/(1309))-((167)/(1309))*C27+(3/(1309)*D27-((325)/(1309))*E27-(2/(1309))*F27+((500)/(1309))*G27)</f>
        <v>-1.9820021285428913</v>
      </c>
      <c r="C29" s="1">
        <f>-(1/(7000))+((101)/(7000))*B28+((143)/(1000))*D28-(1/(140))*E28+((219)/(1750))*F28+(9/(70))*G28</f>
        <v>0.6663049983282736</v>
      </c>
      <c r="D29" s="1">
        <f>((267)/(367))-((23)/(367))*C28-(1/(367))*E28+(2/(367))*F28-(3/(367))*G28</f>
        <v>0.6894008850542543</v>
      </c>
      <c r="E29" s="1">
        <f>((12241)/(4000))-(1/(4000))*B28-(1/(4000))*C28+(3/(40))*D28</f>
        <v>3.1122786548234904</v>
      </c>
      <c r="F29" s="1">
        <f>-((876)/(67))+((12)/(67))*B28-((221)/(67))*C28+((301)/(67))*D28+((43)/(67))*E28+((900)/(67))*G28</f>
        <v>3.848237599067563</v>
      </c>
      <c r="G29" s="1">
        <f>((1579)/(1000))+(3/(50))*B28-(7/(100))*C28-((17)/(500))*D28-(1/(10))*E28-(1/(500))*F28</f>
        <v>1.0710175613430837</v>
      </c>
    </row>
    <row r="30" spans="1:7" s="1" customFormat="1" ht="12.75">
      <c r="A30" s="1">
        <v>25</v>
      </c>
      <c r="B30" s="1">
        <f>-((2001)/(1309))-((167)/(1309))*C28+(3/(1309)*D28-((325)/(1309))*E28-(2/(1309))*F28+((500)/(1309))*G28)</f>
        <v>-1.9817682067134905</v>
      </c>
      <c r="C30" s="1">
        <f>-(1/(7000))+((101)/(7000))*B29+((143)/(1000))*D29-(1/(140))*E29+((219)/(1750))*F29+(9/(70))*G29</f>
        <v>0.6668951543153232</v>
      </c>
      <c r="D30" s="1">
        <f>((267)/(367))-((23)/(367))*C29-(1/(367))*E29+(2/(367))*F29-(3/(367))*G29</f>
        <v>0.6894989888221583</v>
      </c>
      <c r="E30" s="1">
        <f>((12241)/(4000))-(1/(4000))*B29-(1/(4000))*C29+(3/(40))*D29</f>
        <v>3.1122839906616226</v>
      </c>
      <c r="F30" s="1">
        <f>-((876)/(67))+((12)/(67))*B29-((221)/(67))*C29+((301)/(67))*D29+((43)/(67))*E29+((900)/(67))*G29</f>
        <v>3.8539705014097425</v>
      </c>
      <c r="G30" s="1">
        <f>((1579)/(1000))+(3/(50))*B29-(7/(100))*C29-((17)/(500))*D29-(1/(10))*E29-(1/(500))*F29</f>
        <v>1.0710745516321183</v>
      </c>
    </row>
    <row r="31" spans="1:7" s="1" customFormat="1" ht="12.75">
      <c r="A31" s="1">
        <v>26</v>
      </c>
      <c r="B31" s="1">
        <f>-((2001)/(1309))-((167)/(1309))*C29+(3/(1309)*D29-((325)/(1309))*E29-(2/(1309))*F29+((500)/(1309))*G29)</f>
        <v>-1.9815760041328392</v>
      </c>
      <c r="C31" s="1">
        <f>-(1/(7000))+((101)/(7000))*B30+((143)/(1000))*D30-(1/(140))*E30+((219)/(1750))*F30+(9/(70))*G30</f>
        <v>0.6676372793005254</v>
      </c>
      <c r="D31" s="1">
        <f>((267)/(367))-((23)/(367))*C30-(1/(367))*E30+(2/(367))*F30-(3/(367))*G30</f>
        <v>0.6894927651444388</v>
      </c>
      <c r="E31" s="1">
        <f>((12241)/(4000))-(1/(4000))*B30-(1/(4000))*C30+(3/(40))*D30</f>
        <v>3.1122911424247612</v>
      </c>
      <c r="F31" s="1">
        <f>-((876)/(67))+((12)/(67))*B30-((221)/(67))*C30+((301)/(67))*D30+((43)/(67))*E30+((900)/(67))*G30</f>
        <v>3.8532754644563845</v>
      </c>
      <c r="G31" s="1">
        <f>((1579)/(1000))+(3/(50))*B30-(7/(100))*C30-((17)/(500))*D30-(1/(10))*E30-(1/(500))*F30</f>
        <v>1.0710319411061828</v>
      </c>
    </row>
    <row r="32" spans="1:7" s="1" customFormat="1" ht="12.75">
      <c r="A32" s="1">
        <v>27</v>
      </c>
      <c r="B32" s="1">
        <f>-((2001)/(1309))-((167)/(1309))*C30+(3/(1309)*D30-((325)/(1309))*E30-(2/(1309))*F30+((500)/(1309))*G30)</f>
        <v>-1.9816393857570513</v>
      </c>
      <c r="C32" s="1">
        <f>-(1/(7000))+((101)/(7000))*B31+((143)/(1000))*D31-(1/(140))*E31+((219)/(1750))*F31+(9/(70))*G31</f>
        <v>0.6675466540328979</v>
      </c>
      <c r="D32" s="1">
        <f>((267)/(367))-((23)/(367))*C31-(1/(367))*E31+(2/(367))*F31-(3/(367))*G31</f>
        <v>0.6894427971096931</v>
      </c>
      <c r="E32" s="1">
        <f>((12241)/(4000))-(1/(4000))*B31-(1/(4000))*C31+(3/(40))*D31</f>
        <v>3.1122904420670405</v>
      </c>
      <c r="F32" s="1">
        <f>-((876)/(67))+((12)/(67))*B31-((221)/(67))*C31+((301)/(67))*D31+((43)/(67))*E31+((900)/(67))*G31</f>
        <v>3.8502662336312703</v>
      </c>
      <c r="G32" s="1">
        <f>((1579)/(1000))+(3/(50))*B31-(7/(100))*C31-((17)/(500))*D31-(1/(10))*E31-(1/(500))*F31</f>
        <v>1.0709924110146931</v>
      </c>
    </row>
    <row r="33" spans="1:7" s="1" customFormat="1" ht="12.75">
      <c r="A33" s="1">
        <v>28</v>
      </c>
      <c r="B33" s="1">
        <f>-((2001)/(1309))-((167)/(1309))*C31+(3/(1309)*D31-((325)/(1309))*E31-(2/(1309))*F31+((500)/(1309))*G31)</f>
        <v>-1.9817510687636541</v>
      </c>
      <c r="C33" s="1">
        <f>-(1/(7000))+((101)/(7000))*B32+((143)/(1000))*D32-(1/(140))*E32+((219)/(1750))*F32+(9/(70))*G32</f>
        <v>0.6671569329166007</v>
      </c>
      <c r="D33" s="1">
        <f>((267)/(367))-((23)/(367))*C32-(1/(367))*E32+(2/(367))*F32-(3/(367))*G32</f>
        <v>0.6894324025869067</v>
      </c>
      <c r="E33" s="1">
        <f>((12241)/(4000))-(1/(4000))*B32-(1/(4000))*C32+(3/(40))*D32</f>
        <v>3.112286732966158</v>
      </c>
      <c r="F33" s="1">
        <f>-((876)/(67))+((12)/(67))*B32-((221)/(67))*C32+((301)/(67))*D32+((43)/(67))*E32+((900)/(67))*G32</f>
        <v>3.849797875847301</v>
      </c>
      <c r="G33" s="1">
        <f>((1579)/(1000))+(3/(50))*B32-(7/(100))*C32-((17)/(500))*D32-(1/(10))*E32-(1/(500))*F32</f>
        <v>1.0710027392965777</v>
      </c>
    </row>
    <row r="34" spans="1:7" s="1" customFormat="1" ht="12.75">
      <c r="A34" s="1">
        <v>29</v>
      </c>
      <c r="B34" s="1">
        <f>-((2001)/(1309))-((167)/(1309))*C32+(3/(1309)*D32-((325)/(1309))*E32-(2/(1309))*F32+((500)/(1309))*G32)</f>
        <v>-1.981749949170259</v>
      </c>
      <c r="C34" s="1">
        <f>-(1/(7000))+((101)/(7000))*B33+((143)/(1000))*D33-(1/(140))*E33+((219)/(1750))*F33+(9/(70))*G33</f>
        <v>0.6670965778578875</v>
      </c>
      <c r="D34" s="1">
        <f>((267)/(367))-((23)/(367))*C33-(1/(367))*E33+(2/(367))*F33-(3/(367))*G33</f>
        <v>0.6894541998467489</v>
      </c>
      <c r="E34" s="1">
        <f>((12241)/(4000))-(1/(4000))*B33-(1/(4000))*C33+(3/(40))*D33</f>
        <v>3.11228607872798</v>
      </c>
      <c r="F34" s="1">
        <f>-((876)/(67))+((12)/(67))*B33-((221)/(67))*C33+((301)/(67))*D33+((43)/(67))*E33+((900)/(67))*G33</f>
        <v>3.8511530307968815</v>
      </c>
      <c r="G34" s="1">
        <f>((1579)/(1000))+(3/(50))*B33-(7/(100))*C33-((17)/(500))*D33-(1/(10))*E33-(1/(500))*F33</f>
        <v>1.0710249798337534</v>
      </c>
    </row>
    <row r="35" spans="1:7" s="1" customFormat="1" ht="12.75">
      <c r="A35" s="1">
        <v>30</v>
      </c>
      <c r="B35" s="1">
        <f>-((2001)/(1309))-((167)/(1309))*C33+(3/(1309)*D33-((325)/(1309))*E33-(2/(1309))*F33+((500)/(1309))*G33)</f>
        <v>-1.9816946714337043</v>
      </c>
      <c r="C35" s="1">
        <f>-(1/(7000))+((101)/(7000))*B34+((143)/(1000))*D34-(1/(140))*E34+((219)/(1750))*F34+(9/(70))*G34</f>
        <v>0.6672721631532066</v>
      </c>
      <c r="D35" s="1">
        <f>((267)/(367))-((23)/(367))*C34-(1/(367))*E34+(2/(367))*F34-(3/(367))*G34</f>
        <v>0.6894651873368749</v>
      </c>
      <c r="E35" s="1">
        <f>((12241)/(4000))-(1/(4000))*B34-(1/(4000))*C34+(3/(40))*D34</f>
        <v>3.112287728331334</v>
      </c>
      <c r="F35" s="1">
        <f>-((876)/(67))+((12)/(67))*B34-((221)/(67))*C34+((301)/(67))*D34+((43)/(67))*E34+((900)/(67))*G34</f>
        <v>3.8517485715360653</v>
      </c>
      <c r="G35" s="1">
        <f>((1579)/(1000))+(3/(50))*B34-(7/(100))*C34-((17)/(500))*D34-(1/(10))*E34-(1/(500))*F34</f>
        <v>1.071025885870551</v>
      </c>
    </row>
    <row r="36" spans="1:7" s="1" customFormat="1" ht="12.75">
      <c r="A36" s="1">
        <v>31</v>
      </c>
      <c r="B36" s="1">
        <f>-((2001)/(1309))-((167)/(1309))*C34+(3/(1309)*D34-((325)/(1309))*E34-(2/(1309))*F34+((500)/(1309))*G34)</f>
        <v>-1.9816803343269958</v>
      </c>
      <c r="C36" s="1">
        <f>-(1/(7000))+((101)/(7000))*B35+((143)/(1000))*D35-(1/(140))*E35+((219)/(1750))*F35+(9/(70))*G35</f>
        <v>0.6673491643202757</v>
      </c>
      <c r="D36" s="1">
        <f>((267)/(367))-((23)/(367))*C35-(1/(367))*E35+(2/(367))*F35-(3/(367))*G35</f>
        <v>0.6894574169062817</v>
      </c>
      <c r="E36" s="1">
        <f>((12241)/(4000))-(1/(4000))*B35-(1/(4000))*C35+(3/(40))*D35</f>
        <v>3.112288494677336</v>
      </c>
      <c r="F36" s="1">
        <f>-((876)/(67))+((12)/(67))*B35-((221)/(67))*C35+((301)/(67))*D35+((43)/(67))*E35+((900)/(67))*G35</f>
        <v>3.85124189367283</v>
      </c>
      <c r="G36" s="1">
        <f>((1579)/(1000))+(3/(50))*B35-(7/(100))*C35-((17)/(500))*D35-(1/(10))*E35-(1/(500))*F35</f>
        <v>1.0710151819475942</v>
      </c>
    </row>
    <row r="37" spans="1:7" s="1" customFormat="1" ht="12.75">
      <c r="A37" s="1">
        <v>32</v>
      </c>
      <c r="B37" s="1">
        <f>-((2001)/(1309))-((167)/(1309))*C35+(3/(1309)*D35-((325)/(1309))*E35-(2/(1309))*F35+((500)/(1309))*G35)</f>
        <v>-1.9817036834225021</v>
      </c>
      <c r="C37" s="1">
        <f>-(1/(7000))+((101)/(7000))*B36+((143)/(1000))*D36-(1/(140))*E36+((219)/(1750))*F36+(9/(70))*G36</f>
        <v>0.6672834712046469</v>
      </c>
      <c r="D37" s="1">
        <f>((267)/(367))-((23)/(367))*C36-(1/(367))*E36+(2/(367))*F36-(3/(367))*G36</f>
        <v>0.6894499154426681</v>
      </c>
      <c r="E37" s="1">
        <f>((12241)/(4000))-(1/(4000))*B36-(1/(4000))*C36+(3/(40))*D36</f>
        <v>3.1122878890604726</v>
      </c>
      <c r="F37" s="1">
        <f>-((876)/(67))+((12)/(67))*B36-((221)/(67))*C36+((301)/(67))*D36+((43)/(67))*E36+((900)/(67))*G36</f>
        <v>3.850812271433526</v>
      </c>
      <c r="G37" s="1">
        <f>((1579)/(1000))+(3/(50))*B36-(7/(100))*C36-((17)/(500))*D36-(1/(10))*E36-(1/(500))*F36</f>
        <v>1.0710118530080683</v>
      </c>
    </row>
    <row r="38" spans="1:7" s="1" customFormat="1" ht="12.75">
      <c r="A38" s="1">
        <v>33</v>
      </c>
      <c r="B38" s="1">
        <f>-((2001)/(1309))-((167)/(1309))*C36+(3/(1309)*D36-((325)/(1309))*E36-(2/(1309))*F36+((500)/(1309))*G36)</f>
        <v>-1.9817170296214286</v>
      </c>
      <c r="C38" s="1">
        <f>-(1/(7000))+((101)/(7000))*B37+((143)/(1000))*D37-(1/(140))*E37+((219)/(1750))*F37+(9/(70))*G37</f>
        <v>0.6672278737660635</v>
      </c>
      <c r="D38" s="1">
        <f>((267)/(367))-((23)/(367))*C37-(1/(367))*E37+(2/(367))*F37-(3/(367))*G37</f>
        <v>0.6894517200465272</v>
      </c>
      <c r="E38" s="1">
        <f>((12241)/(4000))-(1/(4000))*B37-(1/(4000))*C37+(3/(40))*D37</f>
        <v>3.112287348711255</v>
      </c>
      <c r="F38" s="1">
        <f>-((876)/(67))+((12)/(67))*B37-((221)/(67))*C37+((301)/(67))*D37+((43)/(67))*E37+((900)/(67))*G37</f>
        <v>3.850945972355344</v>
      </c>
      <c r="G38" s="1">
        <f>((1579)/(1000))+(3/(50))*B37-(7/(100))*C37-((17)/(500))*D37-(1/(10))*E37-(1/(500))*F37</f>
        <v>1.0710162254363595</v>
      </c>
    </row>
    <row r="39" spans="1:7" s="1" customFormat="1" ht="12.75">
      <c r="A39" s="1">
        <v>34</v>
      </c>
      <c r="B39" s="1">
        <f>-((2001)/(1309))-((167)/(1309))*C37+(3/(1309)*D37-((325)/(1309))*E37-(2/(1309))*F37+((500)/(1309))*G37)</f>
        <v>-1.9817091305793237</v>
      </c>
      <c r="C39" s="1">
        <f>-(1/(7000))+((101)/(7000))*B38+((143)/(1000))*D38-(1/(140))*E38+((219)/(1750))*F38+(9/(70))*G38</f>
        <v>0.6672452370021789</v>
      </c>
      <c r="D39" s="1">
        <f>((267)/(367))-((23)/(367))*C38-(1/(367))*E38+(2/(367))*F38-(3/(367))*G38</f>
        <v>0.6894558987004656</v>
      </c>
      <c r="E39" s="1">
        <f>((12241)/(4000))-(1/(4000))*B38-(1/(4000))*C38+(3/(40))*D38</f>
        <v>3.1122875012924536</v>
      </c>
      <c r="F39" s="1">
        <f>-((876)/(67))+((12)/(67))*B38-((221)/(67))*C38+((301)/(67))*D38+((43)/(67))*E38+((900)/(67))*G38</f>
        <v>3.8511934651276896</v>
      </c>
      <c r="G39" s="1">
        <f>((1579)/(1000))+(3/(50))*B38-(7/(100))*C38-((17)/(500))*D38-(1/(10))*E38-(1/(500))*F38</f>
        <v>1.0710190417616714</v>
      </c>
    </row>
    <row r="40" spans="1:7" s="1" customFormat="1" ht="12.75">
      <c r="A40" s="1">
        <v>35</v>
      </c>
      <c r="B40" s="1">
        <f>-((2001)/(1309))-((167)/(1309))*C38+(3/(1309)*D38-((325)/(1309))*E38-(2/(1309))*F38+((500)/(1309))*G38)</f>
        <v>-1.981700433396854</v>
      </c>
      <c r="C40" s="1">
        <f>-(1/(7000))+((101)/(7000))*B39+((143)/(1000))*D39-(1/(140))*E39+((219)/(1750))*F39+(9/(70))*G39</f>
        <v>0.6672772814833416</v>
      </c>
      <c r="D40" s="1">
        <f>((267)/(367))-((23)/(367))*C39-(1/(367))*E39+(2/(367))*F39-(3/(367))*G39</f>
        <v>0.6894561358382228</v>
      </c>
      <c r="E40" s="1">
        <f>((12241)/(4000))-(1/(4000))*B39-(1/(4000))*C39+(3/(40))*D39</f>
        <v>3.112287808375929</v>
      </c>
      <c r="F40" s="1">
        <f>-((876)/(67))+((12)/(67))*B39-((221)/(67))*C39+((301)/(67))*D39+((43)/(67))*E39+((900)/(67))*G39</f>
        <v>3.8511943090371137</v>
      </c>
      <c r="G40" s="1">
        <f>((1579)/(1000))+(3/(50))*B39-(7/(100))*C39-((17)/(500))*D39-(1/(10))*E39-(1/(500))*F39</f>
        <v>1.0710176479597713</v>
      </c>
    </row>
    <row r="41" spans="1:7" s="1" customFormat="1" ht="12.75">
      <c r="A41" s="1">
        <v>36</v>
      </c>
      <c r="B41" s="1">
        <f>-((2001)/(1309))-((167)/(1309))*C39+(3/(1309)*D39-((325)/(1309))*E39-(2/(1309))*F39+((500)/(1309))*G39)</f>
        <v>-1.9817019792610615</v>
      </c>
      <c r="C41" s="1">
        <f>-(1/(7000))+((101)/(7000))*B40+((143)/(1000))*D40-(1/(140))*E40+((219)/(1750))*F40+(9/(70))*G40</f>
        <v>0.6672773650946411</v>
      </c>
      <c r="D41" s="1">
        <f>((267)/(367))-((23)/(367))*C40-(1/(367))*E40+(2/(367))*F40-(3/(367))*G40</f>
        <v>0.6894541427566815</v>
      </c>
      <c r="E41" s="1">
        <f>((12241)/(4000))-(1/(4000))*B40-(1/(4000))*C40+(3/(40))*D40</f>
        <v>3.1122878159758454</v>
      </c>
      <c r="F41" s="1">
        <f>-((876)/(67))+((12)/(67))*B40-((221)/(67))*C40+((301)/(67))*D40+((43)/(67))*E40+((900)/(67))*G40</f>
        <v>3.8510727075027393</v>
      </c>
      <c r="G41" s="1">
        <f>((1579)/(1000))+(3/(50))*B40-(7/(100))*C40-((17)/(500))*D40-(1/(10))*E40-(1/(500))*F40</f>
        <v>1.0710158862181882</v>
      </c>
    </row>
    <row r="42" spans="1:7" s="1" customFormat="1" ht="12.75">
      <c r="A42" s="1">
        <v>37</v>
      </c>
      <c r="B42" s="1">
        <f>-((2001)/(1309))-((167)/(1309))*C40+(3/(1309)*D40-((325)/(1309))*E40-(2/(1309))*F40+((500)/(1309))*G40)</f>
        <v>-1.9817066768224363</v>
      </c>
      <c r="C42" s="1">
        <f>-(1/(7000))+((101)/(7000))*B41+((143)/(1000))*D41-(1/(140))*E41+((219)/(1750))*F41+(9/(70))*G41</f>
        <v>0.6672616136520068</v>
      </c>
      <c r="D42" s="1">
        <f>((267)/(367))-((23)/(367))*C41-(1/(367))*E41+(2/(367))*F41-(3/(367))*G41</f>
        <v>0.689453489218524</v>
      </c>
      <c r="E42" s="1">
        <f>((12241)/(4000))-(1/(4000))*B41-(1/(4000))*C41+(3/(40))*D41</f>
        <v>3.1122876668602926</v>
      </c>
      <c r="F42" s="1">
        <f>-((876)/(67))+((12)/(67))*B41-((221)/(67))*C41+((301)/(67))*D41+((43)/(67))*E41+((900)/(67))*G41</f>
        <v>3.851039540537963</v>
      </c>
      <c r="G42" s="1">
        <f>((1579)/(1000))+(3/(50))*B41-(7/(100))*C41-((17)/(500))*D41-(1/(10))*E41-(1/(500))*F41</f>
        <v>1.0710160978213945</v>
      </c>
    </row>
    <row r="43" spans="1:7" s="1" customFormat="1" ht="12.75">
      <c r="A43" s="1">
        <v>38</v>
      </c>
      <c r="B43" s="1">
        <f>-((2001)/(1309))-((167)/(1309))*C41+(3/(1309)*D41-((325)/(1309))*E41-(2/(1309))*F41+((500)/(1309))*G41)</f>
        <v>-1.9817071810852531</v>
      </c>
      <c r="C43" s="1">
        <f>-(1/(7000))+((101)/(7000))*B42+((143)/(1000))*D42-(1/(140))*E42+((219)/(1750))*F42+(9/(70))*G42</f>
        <v>0.6672573300794531</v>
      </c>
      <c r="D43" s="1">
        <f>((267)/(367))-((23)/(367))*C42-(1/(367))*E42+(2/(367))*F42-(3/(367))*G42</f>
        <v>0.6894542942963359</v>
      </c>
      <c r="E43" s="1">
        <f>((12241)/(4000))-(1/(4000))*B42-(1/(4000))*C42+(3/(40))*D42</f>
        <v>3.112287622957182</v>
      </c>
      <c r="F43" s="1">
        <f>-((876)/(67))+((12)/(67))*B42-((221)/(67))*C42+((301)/(67))*D42+((43)/(67))*E42+((900)/(67))*G42</f>
        <v>3.8510904661203096</v>
      </c>
      <c r="G43" s="1">
        <f>((1579)/(1000))+(3/(50))*B42-(7/(100))*C42-((17)/(500))*D42-(1/(10))*E42-(1/(500))*F42</f>
        <v>1.0710170220344781</v>
      </c>
    </row>
    <row r="44" spans="1:7" s="1" customFormat="1" ht="12.75">
      <c r="A44" s="1">
        <v>39</v>
      </c>
      <c r="B44" s="1">
        <f>-((2001)/(1309))-((167)/(1309))*C42+(3/(1309)*D42-((325)/(1309))*E42-(2/(1309))*F42+((500)/(1309))*G42)</f>
        <v>-1.98170500451658</v>
      </c>
      <c r="C44" s="1">
        <f>-(1/(7000))+((101)/(7000))*B43+((143)/(1000))*D43-(1/(140))*E43+((219)/(1750))*F43+(9/(70))*G43</f>
        <v>0.6672639300436548</v>
      </c>
      <c r="D44" s="1">
        <f>((267)/(367))-((23)/(367))*C43-(1/(367))*E43+(2/(367))*F43-(3/(367))*G43</f>
        <v>0.689454832837473</v>
      </c>
      <c r="E44" s="1">
        <f>((12241)/(4000))-(1/(4000))*B43-(1/(4000))*C43+(3/(40))*D43</f>
        <v>3.112287684534977</v>
      </c>
      <c r="F44" s="1">
        <f>-((876)/(67))+((12)/(67))*B43-((221)/(67))*C43+((301)/(67))*D43+((43)/(67))*E43+((900)/(67))*G43</f>
        <v>3.8511205086687177</v>
      </c>
      <c r="G44" s="1">
        <f>((1579)/(1000))+(3/(50))*B43-(7/(100))*C43-((17)/(500))*D43-(1/(10))*E43-(1/(500))*F43</f>
        <v>1.0710171667952888</v>
      </c>
    </row>
    <row r="45" spans="1:7" s="1" customFormat="1" ht="12.75">
      <c r="A45" s="1">
        <v>40</v>
      </c>
      <c r="B45" s="1">
        <f>-((2001)/(1309))-((167)/(1309))*C43+(3/(1309)*D43-((325)/(1309))*E43-(2/(1309))*F43+((500)/(1309))*G43)</f>
        <v>-1.9817041700660545</v>
      </c>
      <c r="C45" s="1">
        <f>-(1/(7000))+((101)/(7000))*B44+((143)/(1000))*D44-(1/(140))*E44+((219)/(1750))*F44+(9/(70))*G44</f>
        <v>0.6672678162424205</v>
      </c>
      <c r="D45" s="1">
        <f>((267)/(367))-((23)/(367))*C44-(1/(367))*E44+(2/(367))*F44-(3/(367))*G44</f>
        <v>0.6894545815842303</v>
      </c>
      <c r="E45" s="1">
        <f>((12241)/(4000))-(1/(4000))*B44-(1/(4000))*C44+(3/(40))*D44</f>
        <v>3.1122877227314283</v>
      </c>
      <c r="F45" s="1">
        <f>-((876)/(67))+((12)/(67))*B44-((221)/(67))*C44+((301)/(67))*D44+((43)/(67))*E44+((900)/(67))*G44</f>
        <v>3.851103531955175</v>
      </c>
      <c r="G45" s="1">
        <f>((1579)/(1000))+(3/(50))*B44-(7/(100))*C44-((17)/(500))*D44-(1/(10))*E44-(1/(500))*F44</f>
        <v>1.0710167508386401</v>
      </c>
    </row>
    <row r="46" spans="1:7" s="1" customFormat="1" ht="12.75">
      <c r="A46" s="1">
        <v>41</v>
      </c>
      <c r="B46" s="1">
        <f>-((2001)/(1309))-((167)/(1309))*C44+(3/(1309)*D44-((325)/(1309))*E44-(2/(1309))*F44+((500)/(1309))*G44)</f>
        <v>-1.9817050167397545</v>
      </c>
      <c r="C46" s="1">
        <f>-(1/(7000))+((101)/(7000))*B45+((143)/(1000))*D45-(1/(140))*E45+((219)/(1750))*F45+(9/(70))*G45</f>
        <v>0.6672656140857258</v>
      </c>
      <c r="D46" s="1">
        <f>((267)/(367))-((23)/(367))*C45-(1/(367))*E45+(2/(367))*F45-(3/(367))*G45</f>
        <v>0.6894542488149519</v>
      </c>
      <c r="E46" s="1">
        <f>((12241)/(4000))-(1/(4000))*B45-(1/(4000))*C45+(3/(40))*D45</f>
        <v>3.1122877027072735</v>
      </c>
      <c r="F46" s="1">
        <f>-((876)/(67))+((12)/(67))*B45-((221)/(67))*C45+((301)/(67))*D45+((43)/(67))*E45+((900)/(67))*G45</f>
        <v>3.8510841710255725</v>
      </c>
      <c r="G46" s="1">
        <f>((1579)/(1000))+(3/(50))*B45-(7/(100))*C45-((17)/(500))*D45-(1/(10))*E45-(1/(500))*F45</f>
        <v>1.0710165675481504</v>
      </c>
    </row>
    <row r="47" spans="1:7" s="1" customFormat="1" ht="12.75">
      <c r="A47" s="1">
        <v>42</v>
      </c>
      <c r="B47" s="1">
        <f>-((2001)/(1309))-((167)/(1309))*C45+(3/(1309)*D45-((325)/(1309))*E45-(2/(1309))*F45+((500)/(1309))*G45)</f>
        <v>-1.9817056555386068</v>
      </c>
      <c r="C47" s="1">
        <f>-(1/(7000))+((101)/(7000))*B46+((143)/(1000))*D46-(1/(140))*E46+((219)/(1750))*F46+(9/(70))*G46</f>
        <v>0.6672631079784893</v>
      </c>
      <c r="D47" s="1">
        <f>((267)/(367))-((23)/(367))*C46-(1/(367))*E46+(2/(367))*F46-(3/(367))*G46</f>
        <v>0.6894542828684679</v>
      </c>
      <c r="E47" s="1">
        <f>((12241)/(4000))-(1/(4000))*B46-(1/(4000))*C46+(3/(40))*D46</f>
        <v>3.112287678511785</v>
      </c>
      <c r="F47" s="1">
        <f>-((876)/(67))+((12)/(67))*B46-((221)/(67))*C46+((301)/(67))*D46+((43)/(67))*E46+((900)/(67))*G46</f>
        <v>3.851087313272034</v>
      </c>
      <c r="G47" s="1">
        <f>((1579)/(1000))+(3/(50))*B46-(7/(100))*C46-((17)/(500))*D46-(1/(10))*E46-(1/(500))*F46</f>
        <v>1.0710167229371272</v>
      </c>
    </row>
    <row r="48" spans="1:7" s="1" customFormat="1" ht="12.75">
      <c r="A48" s="1">
        <v>43</v>
      </c>
      <c r="B48" s="1">
        <f>-((2001)/(1309))-((167)/(1309))*C46+(3/(1309)*D46-((325)/(1309))*E46-(2/(1309))*F46+((500)/(1309))*G46)</f>
        <v>-1.9817054108126135</v>
      </c>
      <c r="C48" s="1">
        <f>-(1/(7000))+((101)/(7000))*B47+((143)/(1000))*D47-(1/(140))*E47+((219)/(1750))*F47+(9/(70))*G47</f>
        <v>0.6672635170122948</v>
      </c>
      <c r="D48" s="1">
        <f>((267)/(367))-((23)/(367))*C47-(1/(367))*E47+(2/(367))*F47-(3/(367))*G47</f>
        <v>0.6894544558466367</v>
      </c>
      <c r="E48" s="1">
        <f>((12241)/(4000))-(1/(4000))*B47-(1/(4000))*C47+(3/(40))*D47</f>
        <v>3.112287681852025</v>
      </c>
      <c r="F48" s="1">
        <f>-((876)/(67))+((12)/(67))*B47-((221)/(67))*C47+((301)/(67))*D47+((43)/(67))*E47+((900)/(67))*G47</f>
        <v>3.851097690046579</v>
      </c>
      <c r="G48" s="1">
        <f>((1579)/(1000))+(3/(50))*B47-(7/(100))*C47-((17)/(500))*D47-(1/(10))*E47-(1/(500))*F47</f>
        <v>1.0710168550139392</v>
      </c>
    </row>
    <row r="49" spans="1:7" s="1" customFormat="1" ht="12.75">
      <c r="A49" s="1">
        <v>44</v>
      </c>
      <c r="B49" s="1">
        <f>-((2001)/(1309))-((167)/(1309))*C47+(3/(1309)*D47-((325)/(1309))*E47-(2/(1309))*F47+((500)/(1309))*G47)</f>
        <v>-1.981705030449284</v>
      </c>
      <c r="C49" s="1">
        <f>-(1/(7000))+((101)/(7000))*B48+((143)/(1000))*D48-(1/(140))*E48+((219)/(1750))*F48+(9/(70))*G48</f>
        <v>0.6672648608158795</v>
      </c>
      <c r="D49" s="1">
        <f>((267)/(367))-((23)/(367))*C48-(1/(367))*E48+(2/(367))*F48-(3/(367))*G48</f>
        <v>0.6894544856727971</v>
      </c>
      <c r="E49" s="1">
        <f>((12241)/(4000))-(1/(4000))*B48-(1/(4000))*C48+(3/(40))*D48</f>
        <v>3.1122876946619478</v>
      </c>
      <c r="F49" s="1">
        <f>-((876)/(67))+((12)/(67))*B48-((221)/(67))*C48+((301)/(67))*D48+((43)/(67))*E48+((900)/(67))*G48</f>
        <v>3.851098938097783</v>
      </c>
      <c r="G49" s="1">
        <f>((1579)/(1000))+(3/(50))*B48-(7/(100))*C48-((17)/(500))*D48-(1/(10))*E48-(1/(500))*F48</f>
        <v>1.0710168140963012</v>
      </c>
    </row>
    <row r="50" spans="1:7" s="1" customFormat="1" ht="12.75">
      <c r="A50" s="1">
        <v>45</v>
      </c>
      <c r="B50" s="1">
        <f>-((2001)/(1309))-((167)/(1309))*C48+(3/(1309)*D48-((325)/(1309))*E48-(2/(1309))*F48+((500)/(1309))*G48)</f>
        <v>-1.9817050484710048</v>
      </c>
      <c r="C50" s="1">
        <f>-(1/(7000))+((101)/(7000))*B49+((143)/(1000))*D49-(1/(140))*E49+((219)/(1750))*F49+(9/(70))*G49</f>
        <v>0.6672650214014748</v>
      </c>
      <c r="D50" s="1">
        <f>((267)/(367))-((23)/(367))*C49-(1/(367))*E49+(2/(367))*F49-(3/(367))*G49</f>
        <v>0.6894544085571648</v>
      </c>
      <c r="E50" s="1">
        <f>((12241)/(4000))-(1/(4000))*B49-(1/(4000))*C49+(3/(40))*D49</f>
        <v>3.112287696467868</v>
      </c>
      <c r="F50" s="1">
        <f>-((876)/(67))+((12)/(67))*B49-((221)/(67))*C49+((301)/(67))*D49+((43)/(67))*E49+((900)/(67))*G49</f>
        <v>3.851094166252926</v>
      </c>
      <c r="G50" s="1">
        <f>((1579)/(1000))+(3/(50))*B49-(7/(100))*C49-((17)/(500))*D49-(1/(10))*E49-(1/(500))*F49</f>
        <v>1.071016738060666</v>
      </c>
    </row>
    <row r="51" spans="1:7" s="1" customFormat="1" ht="12.75">
      <c r="A51" s="1">
        <v>46</v>
      </c>
      <c r="B51" s="1">
        <f>-((2001)/(1309))-((167)/(1309))*C49+(3/(1309)*D49-((325)/(1309))*E49-(2/(1309))*F49+((500)/(1309))*G49)</f>
        <v>-1.98170524055952</v>
      </c>
      <c r="C51" s="1">
        <f>-(1/(7000))+((101)/(7000))*B50+((143)/(1000))*D50-(1/(140))*E50+((219)/(1750))*F50+(9/(70))*G50</f>
        <v>0.6672644031627027</v>
      </c>
      <c r="D51" s="1">
        <f>((267)/(367))-((23)/(367))*C50-(1/(367))*E50+(2/(367))*F50-(3/(367))*G50</f>
        <v>0.6894543731052373</v>
      </c>
      <c r="E51" s="1">
        <f>((12241)/(4000))-(1/(4000))*B50-(1/(4000))*C50+(3/(40))*D50</f>
        <v>3.1122876906485546</v>
      </c>
      <c r="F51" s="1">
        <f>-((876)/(67))+((12)/(67))*B50-((221)/(67))*C50+((301)/(67))*D50+((43)/(67))*E50+((900)/(67))*G50</f>
        <v>3.8510922666723353</v>
      </c>
      <c r="G51" s="1">
        <f>((1579)/(1000))+(3/(50))*B50-(7/(100))*C50-((17)/(500))*D50-(1/(10))*E50-(1/(500))*F50</f>
        <v>1.0710167377234001</v>
      </c>
    </row>
    <row r="52" spans="1:7" s="1" customFormat="1" ht="12.75">
      <c r="A52" s="1">
        <v>47</v>
      </c>
      <c r="B52" s="1">
        <f>-((2001)/(1309))-((167)/(1309))*C50+(3/(1309)*D50-((325)/(1309))*E50-(2/(1309))*F50+((500)/(1309))*G50)</f>
        <v>-1.9817052834244497</v>
      </c>
      <c r="C52" s="1">
        <f>-(1/(7000))+((101)/(7000))*B51+((143)/(1000))*D51-(1/(140))*E51+((219)/(1750))*F51+(9/(70))*G51</f>
        <v>0.6672641576007756</v>
      </c>
      <c r="D52" s="1">
        <f>((267)/(367))-((23)/(367))*C51-(1/(367))*E51+(2/(367))*F51-(3/(367))*G51</f>
        <v>0.689454401517122</v>
      </c>
      <c r="E52" s="1">
        <f>((12241)/(4000))-(1/(4000))*B51-(1/(4000))*C51+(3/(40))*D51</f>
        <v>3.112287688192242</v>
      </c>
      <c r="F52" s="1">
        <f>-((876)/(67))+((12)/(67))*B51-((221)/(67))*C51+((301)/(67))*D51+((43)/(67))*E51+((900)/(67))*G51</f>
        <v>3.851094103999298</v>
      </c>
      <c r="G52" s="1">
        <f>((1579)/(1000))+(3/(50))*B51-(7/(100))*C51-((17)/(500))*D51-(1/(10))*E51-(1/(500))*F51</f>
        <v>1.0710167750612614</v>
      </c>
    </row>
    <row r="53" spans="1:7" s="1" customFormat="1" ht="12.75">
      <c r="A53" s="1">
        <v>48</v>
      </c>
      <c r="B53" s="1">
        <f>-((2001)/(1309))-((167)/(1309))*C51+(3/(1309)*D51-((325)/(1309))*E51-(2/(1309))*F51+((500)/(1309))*G51)</f>
        <v>-1.981705200413507</v>
      </c>
      <c r="C53" s="1">
        <f>-(1/(7000))+((101)/(7000))*B52+((143)/(1000))*D52-(1/(140))*E52+((219)/(1750))*F52+(9/(70))*G52</f>
        <v>0.6672643957916683</v>
      </c>
      <c r="D53" s="1">
        <f>((267)/(367))-((23)/(367))*C52-(1/(367))*E52+(2/(367))*F52-(3/(367))*G52</f>
        <v>0.6894544266207213</v>
      </c>
      <c r="E53" s="1">
        <f>((12241)/(4000))-(1/(4000))*B52-(1/(4000))*C52+(3/(40))*D52</f>
        <v>3.1122876903952403</v>
      </c>
      <c r="F53" s="1">
        <f>-((876)/(67))+((12)/(67))*B52-((221)/(67))*C52+((301)/(67))*D52+((43)/(67))*E52+((900)/(67))*G52</f>
        <v>3.851095533928218</v>
      </c>
      <c r="G53" s="1">
        <f>((1579)/(1000))+(3/(50))*B52-(7/(100))*C52-((17)/(500))*D52-(1/(10))*E52-(1/(500))*F52</f>
        <v>1.0710167852836734</v>
      </c>
    </row>
    <row r="54" spans="1:7" s="1" customFormat="1" ht="12.75">
      <c r="A54" s="1">
        <v>49</v>
      </c>
      <c r="B54" s="1">
        <f>-((2001)/(1309))-((167)/(1309))*C52+(3/(1309)*D52-((325)/(1309))*E52-(2/(1309))*F52+((500)/(1309))*G52)</f>
        <v>-1.9817051569554047</v>
      </c>
      <c r="C54" s="1">
        <f>-(1/(7000))+((101)/(7000))*B53+((143)/(1000))*D53-(1/(140))*E53+((219)/(1750))*F53+(9/(70))*G53</f>
        <v>0.6672645808231772</v>
      </c>
      <c r="D54" s="1">
        <f>((267)/(367))-((23)/(367))*C53-(1/(367))*E53+(2/(367))*F53-(3/(367))*G53</f>
        <v>0.6894544193961902</v>
      </c>
      <c r="E54" s="1">
        <f>((12241)/(4000))-(1/(4000))*B53-(1/(4000))*C53+(3/(40))*D53</f>
        <v>3.1122876921977096</v>
      </c>
      <c r="F54" s="1">
        <f>-((876)/(67))+((12)/(67))*B53-((221)/(67))*C53+((301)/(67))*D53+((43)/(67))*E53+((900)/(67))*G53</f>
        <v>3.851095014630115</v>
      </c>
      <c r="G54" s="1">
        <f>((1579)/(1000))+(3/(50))*B53-(7/(100))*C53-((17)/(500))*D53-(1/(10))*E53-(1/(500))*F53</f>
        <v>1.0710167696572874</v>
      </c>
    </row>
    <row r="55" spans="1:7" s="1" customFormat="1" ht="12.75">
      <c r="A55" s="1">
        <v>50</v>
      </c>
      <c r="B55" s="1">
        <f>-((2001)/(1309))-((167)/(1309))*C53+(3/(1309)*D53-((325)/(1309))*E53-(2/(1309))*F53+((500)/(1309))*G53)</f>
        <v>-1.9817051861129253</v>
      </c>
      <c r="C55" s="1">
        <f>-(1/(7000))+((101)/(7000))*B54+((143)/(1000))*D54-(1/(140))*E54+((219)/(1750))*F54+(9/(70))*G54</f>
        <v>0.6672645134086778</v>
      </c>
      <c r="D55" s="1">
        <f>((267)/(367))-((23)/(367))*C54-(1/(367))*E54+(2/(367))*F54-(3/(367))*G54</f>
        <v>0.6894544050930723</v>
      </c>
      <c r="E55" s="1">
        <f>((12241)/(4000))-(1/(4000))*B54-(1/(4000))*C54+(3/(40))*D54</f>
        <v>3.1122876915987474</v>
      </c>
      <c r="F55" s="1">
        <f>-((876)/(67))+((12)/(67))*B54-((221)/(67))*C54+((301)/(67))*D54+((43)/(67))*E54+((900)/(67))*G54</f>
        <v>3.8510941708795006</v>
      </c>
      <c r="G55" s="1">
        <f>((1579)/(1000))+(3/(50))*B54-(7/(100))*C54-((17)/(500))*D54-(1/(10))*E54-(1/(500))*F54</f>
        <v>1.0710167604165517</v>
      </c>
    </row>
    <row r="56" spans="1:7" s="1" customFormat="1" ht="12.75">
      <c r="A56" s="1">
        <v>51</v>
      </c>
      <c r="B56" s="1">
        <f>-((2001)/(1309))-((167)/(1309))*C54+(3/(1309)*D54-((325)/(1309))*E54-(2/(1309))*F54+((500)/(1309))*G54)</f>
        <v>-1.9817052153584065</v>
      </c>
      <c r="C56" s="1">
        <f>-(1/(7000))+((101)/(7000))*B55+((143)/(1000))*D55-(1/(140))*E55+((219)/(1750))*F55+(9/(70))*G55</f>
        <v>0.6672644041694515</v>
      </c>
      <c r="D56" s="1">
        <f>((267)/(367))-((23)/(367))*C55-(1/(367))*E55+(2/(367))*F55-(3/(367))*G55</f>
        <v>0.6894544047970327</v>
      </c>
      <c r="E56" s="1">
        <f>((12241)/(4000))-(1/(4000))*B55-(1/(4000))*C55+(3/(40))*D55</f>
        <v>3.1122876905501564</v>
      </c>
      <c r="F56" s="1">
        <f>-((876)/(67))+((12)/(67))*B55-((221)/(67))*C55+((301)/(67))*D55+((43)/(67))*E55+((900)/(67))*G55</f>
        <v>3.8510941992535024</v>
      </c>
      <c r="G56" s="1">
        <f>((1579)/(1000))+(3/(50))*B55-(7/(100))*C55-((17)/(500))*D55-(1/(10))*E55-(1/(500))*F55</f>
        <v>1.0710167656198188</v>
      </c>
    </row>
    <row r="57" spans="1:7" s="1" customFormat="1" ht="12.75">
      <c r="A57" s="1">
        <v>52</v>
      </c>
      <c r="B57" s="1">
        <f>-((2001)/(1309))-((167)/(1309))*C55+(3/(1309)*D55-((325)/(1309))*E55-(2/(1309))*F55+((500)/(1309))*G55)</f>
        <v>-1.981705208882388</v>
      </c>
      <c r="C57" s="1">
        <f>-(1/(7000))+((101)/(7000))*B56+((143)/(1000))*D56-(1/(140))*E56+((219)/(1750))*F56+(9/(70))*G56</f>
        <v>0.6672644079324325</v>
      </c>
      <c r="D57" s="1">
        <f>((267)/(367))-((23)/(367))*C56-(1/(367))*E56+(2/(367))*F56-(3/(367))*G56</f>
        <v>0.6894544117580381</v>
      </c>
      <c r="E57" s="1">
        <f>((12241)/(4000))-(1/(4000))*B56-(1/(4000))*C56+(3/(40))*D56</f>
        <v>3.1122876905625745</v>
      </c>
      <c r="F57" s="1">
        <f>-((876)/(67))+((12)/(67))*B56-((221)/(67))*C56+((301)/(67))*D56+((43)/(67))*E56+((900)/(67))*G56</f>
        <v>3.851094622233596</v>
      </c>
      <c r="G57" s="1">
        <f>((1579)/(1000))+(3/(50))*B56-(7/(100))*C56-((17)/(500))*D56-(1/(10))*E56-(1/(500))*F56</f>
        <v>1.071016771570012</v>
      </c>
    </row>
    <row r="58" spans="1:7" s="1" customFormat="1" ht="12.75">
      <c r="A58" s="1">
        <v>53</v>
      </c>
      <c r="B58" s="1">
        <f>-((2001)/(1309))-((167)/(1309))*C56+(3/(1309)*D56-((325)/(1309))*E56-(2/(1309))*F56+((500)/(1309))*G56)</f>
        <v>-1.9817051927420208</v>
      </c>
      <c r="C58" s="1">
        <f>-(1/(7000))+((101)/(7000))*B57+((143)/(1000))*D57-(1/(140))*E57+((219)/(1750))*F57+(9/(70))*G57</f>
        <v>0.6672644627191695</v>
      </c>
      <c r="D58" s="1">
        <f>((267)/(367))-((23)/(367))*C57-(1/(367))*E57+(2/(367))*F57-(3/(367))*G57</f>
        <v>0.6894544137786066</v>
      </c>
      <c r="E58" s="1">
        <f>((12241)/(4000))-(1/(4000))*B57-(1/(4000))*C57+(3/(40))*D57</f>
        <v>3.1122876910820905</v>
      </c>
      <c r="F58" s="1">
        <f>-((876)/(67))+((12)/(67))*B57-((221)/(67))*C57+((301)/(67))*D57+((43)/(67))*E57+((900)/(67))*G57</f>
        <v>3.8510947221897727</v>
      </c>
      <c r="G58" s="1">
        <f>((1579)/(1000))+(3/(50))*B57-(7/(100))*C57-((17)/(500))*D57-(1/(10))*E57-(1/(500))*F57</f>
        <v>1.0710167706112885</v>
      </c>
    </row>
    <row r="59" spans="1:7" s="1" customFormat="1" ht="12.75">
      <c r="A59" s="1">
        <v>54</v>
      </c>
      <c r="B59" s="1">
        <f>-((2001)/(1309))-((167)/(1309))*C57+(3/(1309)*D57-((325)/(1309))*E57-(2/(1309))*F57+((500)/(1309))*G57)</f>
        <v>-1.981705191582689</v>
      </c>
      <c r="C59" s="1">
        <f>-(1/(7000))+((101)/(7000))*B58+((143)/(1000))*D58-(1/(140))*E58+((219)/(1750))*F58+(9/(70))*G58</f>
        <v>0.6672644756228197</v>
      </c>
      <c r="D59" s="1">
        <f>((267)/(367))-((23)/(367))*C58-(1/(367))*E58+(2/(367))*F58-(3/(367))*G58</f>
        <v>0.689454410896247</v>
      </c>
      <c r="E59" s="1">
        <f>((12241)/(4000))-(1/(4000))*B58-(1/(4000))*C58+(3/(40))*D58</f>
        <v>3.112287691215901</v>
      </c>
      <c r="F59" s="1">
        <f>-((876)/(67))+((12)/(67))*B58-((221)/(67))*C58+((301)/(67))*D58+((43)/(67))*E58+((900)/(67))*G58</f>
        <v>3.8510945408986483</v>
      </c>
      <c r="G59" s="1">
        <f>((1579)/(1000))+(3/(50))*B58-(7/(100))*C58-((17)/(500))*D58-(1/(10))*E58-(1/(500))*F58</f>
        <v>1.0710167674240754</v>
      </c>
    </row>
    <row r="60" spans="1:7" s="1" customFormat="1" ht="12.75">
      <c r="A60" s="1">
        <v>55</v>
      </c>
      <c r="B60" s="1">
        <f>-((2001)/(1309))-((167)/(1309))*C58+(3/(1309)*D58-((325)/(1309))*E58-(2/(1309))*F58+((500)/(1309))*G58)</f>
        <v>-1.9817051992155692</v>
      </c>
      <c r="C60" s="1">
        <f>-(1/(7000))+((101)/(7000))*B59+((143)/(1000))*D59-(1/(140))*E59+((219)/(1750))*F59+(9/(70))*G59</f>
        <v>0.6672644521293399</v>
      </c>
      <c r="D60" s="1">
        <f>((267)/(367))-((23)/(367))*C59-(1/(367))*E59+(2/(367))*F59-(3/(367))*G59</f>
        <v>0.6894544091252979</v>
      </c>
      <c r="E60" s="1">
        <f>((12241)/(4000))-(1/(4000))*B59-(1/(4000))*C59+(3/(40))*D59</f>
        <v>3.112287690996208</v>
      </c>
      <c r="F60" s="1">
        <f>-((876)/(67))+((12)/(67))*B59-((221)/(67))*C59+((301)/(67))*D59+((43)/(67))*E59+((900)/(67))*G59</f>
        <v>3.851094442866966</v>
      </c>
      <c r="G60" s="1">
        <f>((1579)/(1000))+(3/(50))*B59-(7/(100))*C59-((17)/(500))*D59-(1/(10))*E59-(1/(500))*F59</f>
        <v>1.0710167670375814</v>
      </c>
    </row>
    <row r="61" spans="1:7" s="1" customFormat="1" ht="12.75">
      <c r="A61" s="1">
        <v>56</v>
      </c>
      <c r="B61" s="1">
        <f>-((2001)/(1309))-((167)/(1309))*C59+(3/(1309)*D59-((325)/(1309))*E59-(2/(1309))*F59+((500)/(1309))*G59)</f>
        <v>-1.9817052018420547</v>
      </c>
      <c r="C61" s="1">
        <f>-(1/(7000))+((101)/(7000))*B60+((143)/(1000))*D60-(1/(140))*E60+((219)/(1750))*F60+(9/(70))*G60</f>
        <v>0.6672644394498751</v>
      </c>
      <c r="D61" s="1">
        <f>((267)/(367))-((23)/(367))*C60-(1/(367))*E60+(2/(367))*F60-(3/(367))*G60</f>
        <v>0.6894544100671666</v>
      </c>
      <c r="E61" s="1">
        <f>((12241)/(4000))-(1/(4000))*B60-(1/(4000))*C60+(3/(40))*D60</f>
        <v>3.1122876908711685</v>
      </c>
      <c r="F61" s="1">
        <f>-((876)/(67))+((12)/(67))*B60-((221)/(67))*C60+((301)/(67))*D60+((43)/(67))*E60+((900)/(67))*G60</f>
        <v>3.8510945057045376</v>
      </c>
      <c r="G61" s="1">
        <f>((1579)/(1000))+(3/(50))*B60-(7/(100))*C60-((17)/(500))*D60-(1/(10))*E60-(1/(500))*F60</f>
        <v>1.0710167685023968</v>
      </c>
    </row>
    <row r="62" spans="1:7" s="1" customFormat="1" ht="12.75">
      <c r="A62" s="1">
        <v>57</v>
      </c>
      <c r="B62" s="1">
        <f>-((2001)/(1309))-((167)/(1309))*C60+(3/(1309)*D60-((325)/(1309))*E60-(2/(1309))*F60+((500)/(1309))*G60)</f>
        <v>-1.9817051987921581</v>
      </c>
      <c r="C62" s="1">
        <f>-(1/(7000))+((101)/(7000))*B61+((143)/(1000))*D61-(1/(140))*E61+((219)/(1750))*F61+(9/(70))*G61</f>
        <v>0.6672644475995657</v>
      </c>
      <c r="D62" s="1">
        <f>((267)/(367))-((23)/(367))*C61-(1/(367))*E61+(2/(367))*F61-(3/(367))*G61</f>
        <v>0.6894544111925983</v>
      </c>
      <c r="E62" s="1">
        <f>((12241)/(4000))-(1/(4000))*B61-(1/(4000))*C61+(3/(40))*D61</f>
        <v>3.1122876909456356</v>
      </c>
      <c r="F62" s="1">
        <f>-((876)/(67))+((12)/(67))*B61-((221)/(67))*C61+((301)/(67))*D61+((43)/(67))*E61+((900)/(67))*G61</f>
        <v>3.851094570885188</v>
      </c>
      <c r="G62" s="1">
        <f>((1579)/(1000))+(3/(50))*B61-(7/(100))*C61-((17)/(500))*D61-(1/(10))*E61-(1/(500))*F61</f>
        <v>1.0710167690871757</v>
      </c>
    </row>
    <row r="63" spans="1:7" s="1" customFormat="1" ht="12.75">
      <c r="A63" s="1">
        <v>58</v>
      </c>
      <c r="B63" s="1">
        <f>-((2001)/(1309))-((167)/(1309))*C61+(3/(1309)*D61-((325)/(1309))*E61-(2/(1309))*F61+((500)/(1309))*G61)</f>
        <v>-1.9817051966778212</v>
      </c>
      <c r="C63" s="1">
        <f>-(1/(7000))+((101)/(7000))*B62+((143)/(1000))*D62-(1/(140))*E62+((219)/(1750))*F62+(9/(70))*G62</f>
        <v>0.6672644560360548</v>
      </c>
      <c r="D63" s="1">
        <f>((267)/(367))-((23)/(367))*C62-(1/(367))*E62+(2/(367))*F62-(3/(367))*G62</f>
        <v>0.6894544110320795</v>
      </c>
      <c r="E63" s="1">
        <f>((12241)/(4000))-(1/(4000))*B62-(1/(4000))*C62+(3/(40))*D62</f>
        <v>3.112287691027243</v>
      </c>
      <c r="F63" s="1">
        <f>-((876)/(67))+((12)/(67))*B62-((221)/(67))*C62+((301)/(67))*D62+((43)/(67))*E62+((900)/(67))*G62</f>
        <v>3.851094557508697</v>
      </c>
      <c r="G63" s="1">
        <f>((1579)/(1000))+(3/(50))*B62-(7/(100))*C62-((17)/(500))*D62-(1/(10))*E62-(1/(500))*F62</f>
        <v>1.0710167685236185</v>
      </c>
    </row>
    <row r="64" spans="1:7" s="1" customFormat="1" ht="12.75">
      <c r="A64" s="1">
        <v>59</v>
      </c>
      <c r="B64" s="1">
        <f>-((2001)/(1309))-((167)/(1309))*C62+(3/(1309)*D62-((325)/(1309))*E62-(2/(1309))*F62+((500)/(1309))*G62)</f>
        <v>-1.9817051976096745</v>
      </c>
      <c r="C64" s="1">
        <f>-(1/(7000))+((101)/(7000))*B63+((143)/(1000))*D63-(1/(140))*E63+((219)/(1750))*F63+(9/(70))*G63</f>
        <v>0.6672644542965949</v>
      </c>
      <c r="D64" s="1">
        <f>((267)/(367))-((23)/(367))*C63-(1/(367))*E63+(2/(367))*F63-(3/(367))*G63</f>
        <v>0.6894544104348502</v>
      </c>
      <c r="E64" s="1">
        <f>((12241)/(4000))-(1/(4000))*B63-(1/(4000))*C63+(3/(40))*D63</f>
        <v>3.1122876910125665</v>
      </c>
      <c r="F64" s="1">
        <f>-((876)/(67))+((12)/(67))*B63-((221)/(67))*C63+((301)/(67))*D63+((43)/(67))*E63+((900)/(67))*G63</f>
        <v>3.851094521820631</v>
      </c>
      <c r="G64" s="1">
        <f>((1579)/(1000))+(3/(50))*B63-(7/(100))*C63-((17)/(500))*D63-(1/(10))*E63-(1/(500))*F63</f>
        <v>1.0710167680839744</v>
      </c>
    </row>
    <row r="65" spans="1:7" s="1" customFormat="1" ht="12.75">
      <c r="A65" s="1">
        <v>60</v>
      </c>
      <c r="B65" s="1">
        <f>-((2001)/(1309))-((167)/(1309))*C63+(3/(1309)*D63-((325)/(1309))*E63-(2/(1309))*F63+((500)/(1309))*G63)</f>
        <v>-1.9817051989014416</v>
      </c>
      <c r="C65" s="1">
        <f>-(1/(7000))+((101)/(7000))*B64+((143)/(1000))*D64-(1/(140))*E64+((219)/(1750))*F64+(9/(70))*G64</f>
        <v>0.6672644496752185</v>
      </c>
      <c r="D65" s="1">
        <f>((267)/(367))-((23)/(367))*C64-(1/(367))*E64+(2/(367))*F64-(3/(367))*G64</f>
        <v>0.6894544103530112</v>
      </c>
      <c r="E65" s="1">
        <f>((12241)/(4000))-(1/(4000))*B64-(1/(4000))*C64+(3/(40))*D64</f>
        <v>3.112287690968442</v>
      </c>
      <c r="F65" s="1">
        <f>-((876)/(67))+((12)/(67))*B64-((221)/(67))*C64+((301)/(67))*D64+((43)/(67))*E64+((900)/(67))*G64</f>
        <v>3.8510945187931913</v>
      </c>
      <c r="G65" s="1">
        <f>((1579)/(1000))+(3/(50))*B64-(7/(100))*C64-((17)/(500))*D64-(1/(10))*E64-(1/(500))*F64</f>
        <v>1.071016768242975</v>
      </c>
    </row>
    <row r="66" spans="1:7" s="1" customFormat="1" ht="12.75">
      <c r="A66" s="1">
        <v>61</v>
      </c>
      <c r="B66" s="1">
        <f>-((2001)/(1309))-((167)/(1309))*C64+(3/(1309)*D64-((325)/(1309))*E64-(2/(1309))*F64+((500)/(1309))*G64)</f>
        <v>-1.981705198790653</v>
      </c>
      <c r="C66" s="1">
        <f>-(1/(7000))+((101)/(7000))*B65+((143)/(1000))*D65-(1/(140))*E65+((219)/(1750))*F65+(9/(70))*G65</f>
        <v>0.6672644492867728</v>
      </c>
      <c r="D66" s="1">
        <f>((267)/(367))-((23)/(367))*C65-(1/(367))*E65+(2/(367))*F65-(3/(367))*G65</f>
        <v>0.6894544106249564</v>
      </c>
      <c r="E66" s="1">
        <f>((12241)/(4000))-(1/(4000))*B65-(1/(4000))*C65+(3/(40))*D65</f>
        <v>3.1122876909637824</v>
      </c>
      <c r="F66" s="1">
        <f>-((876)/(67))+((12)/(67))*B65-((221)/(67))*C65+((301)/(67))*D65+((43)/(67))*E65+((900)/(67))*G65</f>
        <v>3.851094535545318</v>
      </c>
      <c r="G66" s="1">
        <f>((1579)/(1000))+(3/(50))*B65-(7/(100))*C65-((17)/(500))*D65-(1/(10))*E65-(1/(500))*F65</f>
        <v>1.0710167685022152</v>
      </c>
    </row>
    <row r="67" spans="1:7" s="1" customFormat="1" ht="12.75">
      <c r="A67" s="1">
        <v>62</v>
      </c>
      <c r="B67" s="1">
        <f>-((2001)/(1309))-((167)/(1309))*C65+(3/(1309)*D65-((325)/(1309))*E65-(2/(1309))*F65+((500)/(1309))*G65)</f>
        <v>-1.981705198124939</v>
      </c>
      <c r="C67" s="1">
        <f>-(1/(7000))+((101)/(7000))*B66+((143)/(1000))*D66-(1/(140))*E66+((219)/(1750))*F66+(9/(70))*G66</f>
        <v>0.6672644514570326</v>
      </c>
      <c r="D67" s="1">
        <f>((267)/(367))-((23)/(367))*C66-(1/(367))*E66+(2/(367))*F66-(3/(367))*G66</f>
        <v>0.6894544107384861</v>
      </c>
      <c r="E67" s="1">
        <f>((12241)/(4000))-(1/(4000))*B66-(1/(4000))*C66+(3/(40))*D66</f>
        <v>3.1122876909842474</v>
      </c>
      <c r="F67" s="1">
        <f>-((876)/(67))+((12)/(67))*B66-((221)/(67))*C66+((301)/(67))*D66+((43)/(67))*E66+((900)/(67))*G66</f>
        <v>3.851094541547516</v>
      </c>
      <c r="G67" s="1">
        <f>((1579)/(1000))+(3/(50))*B66-(7/(100))*C66-((17)/(500))*D66-(1/(10))*E66-(1/(500))*F66</f>
        <v>1.0710167684937693</v>
      </c>
    </row>
    <row r="68" spans="1:7" s="1" customFormat="1" ht="12.75">
      <c r="A68" s="1">
        <v>63</v>
      </c>
      <c r="B68" s="1">
        <f>-((2001)/(1309))-((167)/(1309))*C66+(3/(1309)*D66-((325)/(1309))*E66-(2/(1309))*F66+((500)/(1309))*G66)</f>
        <v>-1.9817051980001748</v>
      </c>
      <c r="C68" s="1">
        <f>-(1/(7000))+((101)/(7000))*B67+((143)/(1000))*D67-(1/(140))*E67+((219)/(1750))*F67+(9/(70))*G67</f>
        <v>0.6672644522327728</v>
      </c>
      <c r="D68" s="1">
        <f>((267)/(367))-((23)/(367))*C67-(1/(367))*E67+(2/(367))*F67-(3/(367))*G67</f>
        <v>0.6894544106351982</v>
      </c>
      <c r="E68" s="1">
        <f>((12241)/(4000))-(1/(4000))*B67-(1/(4000))*C67+(3/(40))*D67</f>
        <v>3.1122876909920536</v>
      </c>
      <c r="F68" s="1">
        <f>-((876)/(67))+((12)/(67))*B67-((221)/(67))*C67+((301)/(67))*D67+((43)/(67))*E67+((900)/(67))*G67</f>
        <v>3.8510945349178485</v>
      </c>
      <c r="G68" s="1">
        <f>((1579)/(1000))+(3/(50))*B67-(7/(100))*C67-((17)/(500))*D67-(1/(10))*E67-(1/(500))*F67</f>
        <v>1.071016768363883</v>
      </c>
    </row>
    <row r="69" spans="1:7" s="1" customFormat="1" ht="12.75">
      <c r="A69" s="1">
        <v>64</v>
      </c>
      <c r="B69" s="1">
        <f>-((2001)/(1309))-((167)/(1309))*C67+(3/(1309)*D67-((325)/(1309))*E67-(2/(1309))*F67+((500)/(1309))*G67)</f>
        <v>-1.9817051982942704</v>
      </c>
      <c r="C69" s="1">
        <f>-(1/(7000))+((101)/(7000))*B68+((143)/(1000))*D68-(1/(140))*E68+((219)/(1750))*F68+(9/(70))*G68</f>
        <v>0.6672644513733919</v>
      </c>
      <c r="D69" s="1">
        <f>((267)/(367))-((23)/(367))*C68-(1/(367))*E68+(2/(367))*F68-(3/(367))*G68</f>
        <v>0.6894544105514937</v>
      </c>
      <c r="E69" s="1">
        <f>((12241)/(4000))-(1/(4000))*B68-(1/(4000))*C68+(3/(40))*D68</f>
        <v>3.1122876909840818</v>
      </c>
      <c r="F69" s="1">
        <f>-((876)/(67))+((12)/(67))*B68-((221)/(67))*C68+((301)/(67))*D68+((43)/(67))*E68+((900)/(67))*G68</f>
        <v>3.8510945301776545</v>
      </c>
      <c r="G69" s="1">
        <f>((1579)/(1000))+(3/(50))*B68-(7/(100))*C68-((17)/(500))*D68-(1/(10))*E68-(1/(500))*F68</f>
        <v>1.0710167683330576</v>
      </c>
    </row>
    <row r="70" spans="1:7" s="1" customFormat="1" ht="12.75">
      <c r="A70" s="1">
        <v>65</v>
      </c>
      <c r="B70" s="1">
        <f>-((2001)/(1309))-((167)/(1309))*C68+(3/(1309)*D68-((325)/(1309))*E68-(2/(1309))*F68+((500)/(1309))*G68)</f>
        <v>-1.9817051984348963</v>
      </c>
      <c r="C70" s="1">
        <f>-(1/(7000))+((101)/(7000))*B69+((143)/(1000))*D69-(1/(140))*E69+((219)/(1750))*F69+(9/(70))*G69</f>
        <v>0.667264450760071</v>
      </c>
      <c r="D70" s="1">
        <f>((267)/(367))-((23)/(367))*C69-(1/(367))*E69+(2/(367))*F69-(3/(367))*G69</f>
        <v>0.6894544105797931</v>
      </c>
      <c r="E70" s="1">
        <f>((12241)/(4000))-(1/(4000))*B69-(1/(4000))*C69+(3/(40))*D69</f>
        <v>3.1122876909780923</v>
      </c>
      <c r="F70" s="1">
        <f>-((876)/(67))+((12)/(67))*B69-((221)/(67))*C69+((301)/(67))*D69+((43)/(67))*E69+((900)/(67))*G69</f>
        <v>3.8510945321644208</v>
      </c>
      <c r="G70" s="1">
        <f>((1579)/(1000))+(3/(50))*B69-(7/(100))*C69-((17)/(500))*D69-(1/(10))*E69-(1/(500))*F69</f>
        <v>1.0710167683886922</v>
      </c>
    </row>
    <row r="71" spans="1:7" s="1" customFormat="1" ht="12.75">
      <c r="A71" s="1">
        <v>66</v>
      </c>
      <c r="B71" s="1">
        <f>-((2001)/(1309))-((167)/(1309))*C69+(3/(1309)*D69-((325)/(1309))*E69-(2/(1309))*F69+((500)/(1309))*G69)</f>
        <v>-1.9817051983280023</v>
      </c>
      <c r="C71" s="1">
        <f>-(1/(7000))+((101)/(7000))*B70+((143)/(1000))*D70-(1/(140))*E70+((219)/(1750))*F70+(9/(70))*G70</f>
        <v>0.6672644510179142</v>
      </c>
      <c r="D71" s="1">
        <f>((267)/(367))-((23)/(367))*C70-(1/(367))*E70+(2/(367))*F70-(3/(367))*G70</f>
        <v>0.6894544106286187</v>
      </c>
      <c r="E71" s="1">
        <f>((12241)/(4000))-(1/(4000))*B70-(1/(4000))*C70+(3/(40))*D70</f>
        <v>3.1122876909804034</v>
      </c>
      <c r="F71" s="1">
        <f>-((876)/(67))+((12)/(67))*B70-((221)/(67))*C70+((301)/(67))*D70+((43)/(67))*E70+((900)/(67))*G70</f>
        <v>3.8510945350328996</v>
      </c>
      <c r="G71" s="1">
        <f>((1579)/(1000))+(3/(50))*B70-(7/(100))*C70-((17)/(500))*D70-(1/(10))*E70-(1/(500))*F70</f>
        <v>1.0710167684188505</v>
      </c>
    </row>
    <row r="72" spans="1:7" s="1" customFormat="1" ht="12.75">
      <c r="A72" s="1">
        <v>67</v>
      </c>
      <c r="B72" s="1">
        <f>-((2001)/(1309))-((167)/(1309))*C70+(3/(1309)*D70-((325)/(1309))*E70-(2/(1309))*F70+((500)/(1309))*G70)</f>
        <v>-1.9817051982299887</v>
      </c>
      <c r="C72" s="1">
        <f>-(1/(7000))+((101)/(7000))*B71+((143)/(1000))*D71-(1/(140))*E71+((219)/(1750))*F71+(9/(70))*G71</f>
        <v>0.6672644513892692</v>
      </c>
      <c r="D72" s="1">
        <f>((267)/(367))-((23)/(367))*C71-(1/(367))*E71+(2/(367))*F71-(3/(367))*G71</f>
        <v>0.6894544106278386</v>
      </c>
      <c r="E72" s="1">
        <f>((12241)/(4000))-(1/(4000))*B71-(1/(4000))*C71+(3/(40))*D71</f>
        <v>3.1122876909839743</v>
      </c>
      <c r="F72" s="1">
        <f>-((876)/(67))+((12)/(67))*B71-((221)/(67))*C71+((301)/(67))*D71+((43)/(67))*E71+((900)/(67))*G71</f>
        <v>3.851094534827494</v>
      </c>
      <c r="G72" s="1">
        <f>((1579)/(1000))+(3/(50))*B71-(7/(100))*C71-((17)/(500))*D71-(1/(10))*E71-(1/(500))*F71</f>
        <v>1.0710167683995866</v>
      </c>
    </row>
  </sheetData>
  <printOptions gridLines="1" horizontalCentered="1" verticalCentered="1"/>
  <pageMargins left="0.39375" right="0.39375" top="0.39375" bottom="0.39375" header="0.25625000000000003" footer="0.09861111111111112"/>
  <pageSetup fitToHeight="0" horizontalDpi="300" verticalDpi="300" orientation="portrait" paperSize="9"/>
  <headerFooter alignWithMargins="0">
    <oddHeader>&amp;L&amp;A&amp;C&amp;Ucorrigé du dm 8&amp;R2004/2005</oddHeader>
    <oddFooter>&amp;Labdellah bechata&amp;CPage &amp;P/&amp;N&amp;Rwww.mathematiques.fr.st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2.140625" style="1" customWidth="1"/>
    <col min="3" max="256" width="11.7109375" style="1" customWidth="1"/>
  </cols>
  <sheetData>
    <row r="1" spans="1:2" s="2" customFormat="1" ht="12.75">
      <c r="A1" s="2"/>
      <c r="B1" s="2" t="s">
        <v>66</v>
      </c>
    </row>
    <row r="2" s="1" customFormat="1" ht="12.75"/>
    <row r="3" spans="1:2" s="2" customFormat="1" ht="12.75">
      <c r="A3" s="2" t="s">
        <v>67</v>
      </c>
      <c r="B3" s="2" t="s">
        <v>68</v>
      </c>
    </row>
    <row r="4" s="1" customFormat="1" ht="12.75"/>
    <row r="5" spans="1:2" s="1" customFormat="1" ht="12.75">
      <c r="A5" s="1">
        <v>0</v>
      </c>
      <c r="B5" s="1">
        <v>2</v>
      </c>
    </row>
    <row r="6" spans="1:2" s="1" customFormat="1" ht="12.75">
      <c r="A6" s="1">
        <v>1</v>
      </c>
      <c r="B6" s="1">
        <f>4-LN(B5)</f>
        <v>3.3068528194400546</v>
      </c>
    </row>
    <row r="7" spans="1:2" s="1" customFormat="1" ht="12.75">
      <c r="A7" s="1">
        <v>2</v>
      </c>
      <c r="B7" s="1">
        <f>4-LN(B6)</f>
        <v>2.804003072754271</v>
      </c>
    </row>
    <row r="8" spans="1:2" s="1" customFormat="1" ht="12.75">
      <c r="A8" s="1">
        <v>3</v>
      </c>
      <c r="B8" s="1">
        <f>4-LN(B7)</f>
        <v>2.9689519349815123</v>
      </c>
    </row>
    <row r="9" spans="1:2" s="1" customFormat="1" ht="12.75">
      <c r="A9" s="1">
        <v>4</v>
      </c>
      <c r="B9" s="1">
        <f>4-LN(B8)</f>
        <v>2.911790993308156</v>
      </c>
    </row>
    <row r="10" spans="1:2" s="1" customFormat="1" ht="12.75">
      <c r="A10" s="1">
        <v>5</v>
      </c>
      <c r="B10" s="1">
        <f>4-LN(B9)</f>
        <v>2.931231646517502</v>
      </c>
    </row>
    <row r="11" spans="1:2" s="1" customFormat="1" ht="12.75">
      <c r="A11" s="1">
        <v>6</v>
      </c>
      <c r="B11" s="1">
        <f>4-LN(B10)</f>
        <v>2.9245773081231405</v>
      </c>
    </row>
    <row r="12" spans="1:2" s="1" customFormat="1" ht="12.75">
      <c r="A12" s="1">
        <v>7</v>
      </c>
      <c r="B12" s="1">
        <f>4-LN(B11)</f>
        <v>2.926850039802133</v>
      </c>
    </row>
    <row r="13" spans="1:2" s="1" customFormat="1" ht="12.75">
      <c r="A13" s="1">
        <v>8</v>
      </c>
      <c r="B13" s="1">
        <f>4-LN(B12)</f>
        <v>2.926073227015049</v>
      </c>
    </row>
    <row r="14" spans="1:2" s="1" customFormat="1" ht="12.75">
      <c r="A14" s="1">
        <v>9</v>
      </c>
      <c r="B14" s="1">
        <f>4-LN(B13)</f>
        <v>2.926338671394288</v>
      </c>
    </row>
    <row r="15" spans="1:2" s="1" customFormat="1" ht="12.75">
      <c r="A15" s="1">
        <v>10</v>
      </c>
      <c r="B15" s="1">
        <f>4-LN(B14)</f>
        <v>2.9262479585791175</v>
      </c>
    </row>
    <row r="16" spans="1:2" s="1" customFormat="1" ht="12.75">
      <c r="A16" s="1">
        <v>11</v>
      </c>
      <c r="B16" s="1">
        <f>4-LN(B15)</f>
        <v>2.9262789578007995</v>
      </c>
    </row>
    <row r="17" spans="1:2" s="1" customFormat="1" ht="12.75">
      <c r="A17" s="1">
        <v>12</v>
      </c>
      <c r="B17" s="1">
        <f>4-LN(B16)</f>
        <v>2.9262683643521488</v>
      </c>
    </row>
    <row r="18" spans="1:2" s="1" customFormat="1" ht="12.75">
      <c r="A18" s="1">
        <v>13</v>
      </c>
      <c r="B18" s="1">
        <f>4-LN(B17)</f>
        <v>2.926271984467653</v>
      </c>
    </row>
    <row r="19" spans="1:2" s="1" customFormat="1" ht="12.75">
      <c r="A19" s="1">
        <v>14</v>
      </c>
      <c r="B19" s="1">
        <f>4-LN(B18)</f>
        <v>2.9262707473585388</v>
      </c>
    </row>
    <row r="20" spans="1:2" s="1" customFormat="1" ht="12.75">
      <c r="A20" s="1">
        <v>15</v>
      </c>
      <c r="B20" s="1">
        <f>4-LN(B19)</f>
        <v>2.9262711701180715</v>
      </c>
    </row>
    <row r="21" spans="1:2" s="1" customFormat="1" ht="12.75">
      <c r="A21" s="1">
        <v>16</v>
      </c>
      <c r="B21" s="1">
        <f>4-LN(B20)</f>
        <v>2.9262710256476723</v>
      </c>
    </row>
    <row r="22" spans="1:2" s="1" customFormat="1" ht="12.75">
      <c r="A22" s="1">
        <v>17</v>
      </c>
      <c r="B22" s="1">
        <f>4-LN(B21)</f>
        <v>2.9262710750178074</v>
      </c>
    </row>
    <row r="23" spans="1:2" s="1" customFormat="1" ht="12.75">
      <c r="A23" s="1">
        <v>18</v>
      </c>
      <c r="B23" s="1">
        <f>4-LN(B22)</f>
        <v>2.92627105814646</v>
      </c>
    </row>
    <row r="24" spans="1:2" s="1" customFormat="1" ht="12.75">
      <c r="A24" s="1">
        <v>19</v>
      </c>
      <c r="B24" s="1">
        <f>4-LN(B23)</f>
        <v>2.926271063911937</v>
      </c>
    </row>
    <row r="25" spans="1:2" s="1" customFormat="1" ht="12.75">
      <c r="A25" s="1">
        <v>20</v>
      </c>
      <c r="B25" s="1">
        <f>4-LN(B24)</f>
        <v>2.92627106194169</v>
      </c>
    </row>
  </sheetData>
  <printOptions gridLines="1" horizontalCentered="1" verticalCentered="1"/>
  <pageMargins left="0.39375" right="0.39375" top="0.39375" bottom="0.39375" header="0.25625000000000003" footer="0.09861111111111112"/>
  <pageSetup fitToHeight="0" horizontalDpi="300" verticalDpi="300" orientation="portrait" paperSize="9"/>
  <headerFooter alignWithMargins="0">
    <oddHeader>&amp;L&amp;A&amp;C&amp;Ucorrigé du dm 8&amp;R2004/2005</oddHeader>
    <oddFooter>&amp;Labdellah bechata&amp;CPage &amp;P/&amp;N&amp;Rwww.mathematiques.fr.st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abdellah bechata</dc:creator>
  <cp:keywords/>
  <dc:description/>
  <cp:lastModifiedBy>abdellah bechata</cp:lastModifiedBy>
  <cp:lastPrinted>1601-01-01T00:06:31Z</cp:lastPrinted>
  <dcterms:created xsi:type="dcterms:W3CDTF">2005-03-28T08:19:51Z</dcterms:created>
  <dcterms:modified xsi:type="dcterms:W3CDTF">2005-03-28T11:13:33Z</dcterms:modified>
  <cp:category/>
  <cp:version/>
  <cp:contentType/>
  <cp:contentStatus/>
  <cp:revision>112</cp:revision>
</cp:coreProperties>
</file>