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uites a j" sheetId="1" r:id="rId1"/>
    <sheet name="suite alpha z" sheetId="2" r:id="rId2"/>
    <sheet name="taux interet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<sst xmlns="http://schemas.openxmlformats.org/spreadsheetml/2006/main" count="27" uniqueCount="25">
  <si>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N</t>
  </si>
  <si>
    <t>Suite a</t>
  </si>
  <si>
    <t>Suite b</t>
  </si>
  <si>
    <t>Suite c</t>
  </si>
  <si>
    <t>Suite d</t>
  </si>
  <si>
    <t>Suite e</t>
  </si>
  <si>
    <t>Suite f</t>
  </si>
  <si>
    <t>Suite g</t>
  </si>
  <si>
    <t>Suite h</t>
  </si>
  <si>
    <t>Suite i</t>
  </si>
  <si>
    <t>Suite j</t>
  </si>
  <si>
    <t>Suite α</t>
  </si>
  <si>
    <t>Suite β</t>
  </si>
  <si>
    <t>Suite δ</t>
  </si>
  <si>
    <t>Suite γ</t>
  </si>
  <si>
    <t>Suite u</t>
  </si>
  <si>
    <t>Suite w</t>
  </si>
  <si>
    <t>Suite v</t>
  </si>
  <si>
    <t>Suite z</t>
  </si>
  <si>
    <t>T</t>
  </si>
  <si>
    <t>K</t>
  </si>
  <si>
    <t>D(n+1)=(1+t)(D(n)+K)</t>
  </si>
  <si>
    <t>K(n)</t>
  </si>
  <si>
    <t>T(n)</t>
  </si>
  <si>
    <t>D(n+1)=(1+t(n+1))(D(n)+K(n+1))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</si>
</sst>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E+000"/>
    <numFmt numFmtId="166" formatCode="0.000000000"/>
    <numFmt numFmtId="167" formatCode="0.0"/>
    <numFmt numFmtId="168" formatCode="0.00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workbookViewId="0" topLeftCell="L1">
      <selection activeCell="S1" sqref="S1"/>
    </sheetView>
  </sheetViews>
  <sheetFormatPr defaultColWidth="12.57421875" defaultRowHeight="12.75"/>
  <cols>
    <col min="1" max="1" width="3.57421875" style="1" customWidth="1"/>
    <col min="2" max="2" width="21.00390625" style="1" customWidth="1"/>
    <col min="3" max="3" width="5.140625" style="1" customWidth="1"/>
    <col min="4" max="4" width="11.7109375" style="1" customWidth="1"/>
    <col min="5" max="5" width="5.140625" style="1" customWidth="1"/>
    <col min="6" max="6" width="11.7109375" style="1" customWidth="1"/>
    <col min="7" max="7" width="5.140625" style="1" customWidth="1"/>
    <col min="8" max="8" width="11.7109375" style="1" customWidth="1"/>
    <col min="9" max="9" width="5.140625" style="1" customWidth="1"/>
    <col min="10" max="10" width="11.7109375" style="2" customWidth="1"/>
    <col min="11" max="11" width="5.140625" style="1" customWidth="1"/>
    <col min="12" max="12" width="11.7109375" style="1" customWidth="1"/>
    <col min="13" max="13" width="5.140625" style="1" customWidth="1"/>
    <col min="14" max="14" width="15.140625" style="1" customWidth="1"/>
    <col min="15" max="15" width="5.140625" style="1" customWidth="1"/>
    <col min="16" max="16" width="11.7109375" style="1" customWidth="1"/>
    <col min="17" max="17" width="5.140625" style="1" customWidth="1"/>
    <col min="18" max="18" width="11.7109375" style="1" customWidth="1"/>
    <col min="19" max="19" width="5.140625" style="1" customWidth="1"/>
    <col min="20" max="16384" width="11.7109375" style="1" customWidth="1"/>
  </cols>
  <sheetData>
    <row r="1" spans="1:20" ht="12.75">
      <c r="A1" s="1" t="s">
        <v>0</v>
      </c>
      <c r="B1" s="1" t="s">
        <v>1</v>
      </c>
      <c r="D1" s="1" t="s">
        <v>2</v>
      </c>
      <c r="F1" s="1" t="s">
        <v>3</v>
      </c>
      <c r="H1" s="1" t="s">
        <v>4</v>
      </c>
      <c r="J1" s="2" t="s">
        <v>5</v>
      </c>
      <c r="L1" s="1" t="s">
        <v>6</v>
      </c>
      <c r="N1" s="1" t="s">
        <v>7</v>
      </c>
      <c r="P1" s="1" t="s">
        <v>8</v>
      </c>
      <c r="R1" s="1" t="s">
        <v>9</v>
      </c>
      <c r="T1" s="1" t="s">
        <v>10</v>
      </c>
    </row>
    <row r="2" spans="2:3" ht="12.75">
      <c r="B2"/>
      <c r="C2"/>
    </row>
    <row r="3" spans="1:20" ht="12.75">
      <c r="A3" s="1">
        <v>0</v>
      </c>
      <c r="B3" s="3">
        <v>1</v>
      </c>
      <c r="C3" s="3"/>
      <c r="D3" s="3">
        <v>3</v>
      </c>
      <c r="E3" s="3"/>
      <c r="F3" s="3"/>
      <c r="G3" s="3"/>
      <c r="H3" s="3">
        <v>1</v>
      </c>
      <c r="I3" s="3"/>
      <c r="K3" s="3"/>
      <c r="L3" s="3">
        <v>1</v>
      </c>
      <c r="M3" s="3"/>
      <c r="N3" s="3"/>
      <c r="O3" s="3"/>
      <c r="P3" s="3">
        <v>0</v>
      </c>
      <c r="Q3" s="3"/>
      <c r="R3" s="3">
        <v>0</v>
      </c>
      <c r="S3" s="3"/>
      <c r="T3" s="3">
        <v>0</v>
      </c>
    </row>
    <row r="4" spans="1:20" ht="12.75">
      <c r="A4" s="1">
        <v>1</v>
      </c>
      <c r="B4" s="3">
        <f>B3/(1+B3^2)</f>
        <v>0.5</v>
      </c>
      <c r="C4" s="3"/>
      <c r="D4" s="3">
        <v>3</v>
      </c>
      <c r="E4" s="3"/>
      <c r="F4" s="3">
        <v>2</v>
      </c>
      <c r="G4" s="3"/>
      <c r="H4" s="3">
        <f>(H3+4)^(1/2)</f>
        <v>2.23606797749979</v>
      </c>
      <c r="I4" s="3"/>
      <c r="J4" s="2">
        <v>1</v>
      </c>
      <c r="K4" s="3"/>
      <c r="L4" s="3">
        <v>1</v>
      </c>
      <c r="M4" s="3"/>
      <c r="N4" s="3">
        <v>1</v>
      </c>
      <c r="O4" s="3"/>
      <c r="P4" s="3">
        <f>P3+1/(5^A3)</f>
        <v>1</v>
      </c>
      <c r="Q4" s="3"/>
      <c r="R4" s="3">
        <f>LN(2*R3+3)</f>
        <v>1.0986122886681098</v>
      </c>
      <c r="S4" s="3"/>
      <c r="T4" s="3">
        <f>2+(T3)^(1/2)</f>
        <v>2</v>
      </c>
    </row>
    <row r="5" spans="1:20" ht="12.75">
      <c r="A5" s="1">
        <v>2</v>
      </c>
      <c r="B5" s="3">
        <f>B4/(1+B4^2)</f>
        <v>0.4</v>
      </c>
      <c r="C5" s="3"/>
      <c r="D5" s="3">
        <f>(D3+D4)/(1+D4*D3)</f>
        <v>0.6</v>
      </c>
      <c r="E5" s="3"/>
      <c r="F5" s="3">
        <f>(A4*F4)/(1+A4+F4^2)</f>
        <v>0.3333333333333333</v>
      </c>
      <c r="G5" s="3"/>
      <c r="H5" s="3">
        <f>(H4+4)^(1/2)</f>
        <v>2.497212040956833</v>
      </c>
      <c r="I5" s="3"/>
      <c r="J5" s="2">
        <f>A4*J4</f>
        <v>1</v>
      </c>
      <c r="K5" s="3"/>
      <c r="L5" s="3">
        <v>1</v>
      </c>
      <c r="M5" s="3"/>
      <c r="N5" s="3">
        <f>N4+A4</f>
        <v>2</v>
      </c>
      <c r="O5" s="3"/>
      <c r="P5" s="3">
        <f>P4+1/(5^A4)</f>
        <v>1.2</v>
      </c>
      <c r="Q5" s="3"/>
      <c r="R5" s="3">
        <f>LN(2*R4+3)</f>
        <v>1.648124747972436</v>
      </c>
      <c r="S5" s="3"/>
      <c r="T5" s="3">
        <f>2+(T4)^(1/2)</f>
        <v>3.414213562373095</v>
      </c>
    </row>
    <row r="6" spans="1:20" ht="12.75">
      <c r="A6" s="1">
        <v>3</v>
      </c>
      <c r="B6" s="3">
        <f>B5/(1+B5^2)</f>
        <v>0.3448275862068965</v>
      </c>
      <c r="C6" s="3"/>
      <c r="D6" s="3">
        <f>(D4+D5)/(1+D5*D4)</f>
        <v>1.2857142857142858</v>
      </c>
      <c r="E6" s="3"/>
      <c r="F6" s="3">
        <f>(A5*F5)/(1+A5+F5^2)</f>
        <v>0.21428571428571427</v>
      </c>
      <c r="G6" s="3"/>
      <c r="H6" s="3">
        <f>(H5+4)^(1/2)</f>
        <v>2.5489629344023097</v>
      </c>
      <c r="I6" s="3"/>
      <c r="J6" s="2">
        <f>A5*J5</f>
        <v>2</v>
      </c>
      <c r="K6" s="3"/>
      <c r="L6" s="3">
        <f>(L3+L4+L5)/(1+L3*L4*L5)</f>
        <v>1.5</v>
      </c>
      <c r="M6" s="3"/>
      <c r="N6" s="3">
        <f>N5+A5</f>
        <v>4</v>
      </c>
      <c r="O6" s="3"/>
      <c r="P6" s="3">
        <f>P5+1/(5^A5)</f>
        <v>1.24</v>
      </c>
      <c r="Q6" s="3"/>
      <c r="R6" s="3">
        <f>LN(2*R5+3)</f>
        <v>1.839954138021317</v>
      </c>
      <c r="S6" s="3"/>
      <c r="T6" s="3">
        <f>2+(T5)^(1/2)</f>
        <v>3.8477590650225735</v>
      </c>
    </row>
    <row r="7" spans="1:20" ht="12.75">
      <c r="A7" s="1">
        <v>4</v>
      </c>
      <c r="B7" s="3">
        <f>B6/(1+B6^2)</f>
        <v>0.308182784272051</v>
      </c>
      <c r="C7" s="3"/>
      <c r="D7" s="3">
        <f>(D5+D6)/(1+D6*D5)</f>
        <v>1.064516129032258</v>
      </c>
      <c r="E7" s="3"/>
      <c r="F7" s="3">
        <f>(A6*F6)/(1+A6+F6^2)</f>
        <v>0.158890290037831</v>
      </c>
      <c r="G7" s="3"/>
      <c r="H7" s="3">
        <f>(H6+4)^(1/2)</f>
        <v>2.5590941628635533</v>
      </c>
      <c r="I7" s="3"/>
      <c r="J7" s="2">
        <f>A6*J6</f>
        <v>6</v>
      </c>
      <c r="K7" s="3"/>
      <c r="L7" s="3">
        <f>(L4+L5+L6)/(1+L4*L5*L6)</f>
        <v>1.4</v>
      </c>
      <c r="M7" s="3"/>
      <c r="N7" s="3">
        <f>N6+A6</f>
        <v>7</v>
      </c>
      <c r="O7" s="3"/>
      <c r="P7" s="3">
        <f>P6+1/(5^A6)</f>
        <v>1.248</v>
      </c>
      <c r="Q7" s="3"/>
      <c r="R7" s="3">
        <f>LN(2*R6+3)</f>
        <v>1.8991042563229392</v>
      </c>
      <c r="S7" s="3"/>
      <c r="T7" s="3">
        <f>2+(T6)^(1/2)</f>
        <v>3.961570560806461</v>
      </c>
    </row>
    <row r="8" spans="1:20" ht="12.75">
      <c r="A8" s="1">
        <v>5</v>
      </c>
      <c r="B8" s="3">
        <f>B7/(1+B7^2)</f>
        <v>0.2814514723370198</v>
      </c>
      <c r="C8" s="3"/>
      <c r="D8" s="3">
        <f>(D6+D7)/(1+D7*D6)</f>
        <v>0.9922178988326846</v>
      </c>
      <c r="E8" s="3"/>
      <c r="F8" s="3">
        <f>(A7*F7)/(1+A7+F7^2)</f>
        <v>0.12647363819296792</v>
      </c>
      <c r="G8" s="3"/>
      <c r="H8" s="3">
        <f>(H7+4)^(1/2)</f>
        <v>2.561072853876585</v>
      </c>
      <c r="I8" s="3"/>
      <c r="J8" s="2">
        <f>A7*J7</f>
        <v>24</v>
      </c>
      <c r="K8" s="3"/>
      <c r="L8" s="3">
        <f>(L5+L6+L7)/(1+L5*L6*L7)</f>
        <v>1.2580645161290325</v>
      </c>
      <c r="M8" s="3"/>
      <c r="N8" s="3">
        <f>N7+A7</f>
        <v>11</v>
      </c>
      <c r="O8" s="3"/>
      <c r="P8" s="3">
        <f>P7+1/(5^A7)</f>
        <v>1.2496</v>
      </c>
      <c r="Q8" s="3"/>
      <c r="R8" s="3">
        <f>LN(2*R7+3)</f>
        <v>1.9166591234492887</v>
      </c>
      <c r="S8" s="3"/>
      <c r="T8" s="3">
        <f>2+(T7)^(1/2)</f>
        <v>3.990369453344394</v>
      </c>
    </row>
    <row r="9" spans="1:20" ht="12.75">
      <c r="A9" s="1">
        <v>6</v>
      </c>
      <c r="B9" s="3">
        <f>B8/(1+B8^2)</f>
        <v>0.2607927894428116</v>
      </c>
      <c r="C9" s="3"/>
      <c r="D9" s="3">
        <f>(D7+D8)/(1+D8*D7)</f>
        <v>1.0002441704309608</v>
      </c>
      <c r="E9" s="3"/>
      <c r="F9" s="3">
        <f>(A8*F8)/(1+A8+F8^2)</f>
        <v>0.1051144706531087</v>
      </c>
      <c r="G9" s="3"/>
      <c r="H9" s="3">
        <f>(H8+4)^(1/2)</f>
        <v>2.561459125942982</v>
      </c>
      <c r="I9" s="3"/>
      <c r="J9" s="2">
        <f>A8*J8</f>
        <v>120</v>
      </c>
      <c r="K9" s="3"/>
      <c r="L9" s="3">
        <f>(L6+L7+L8)/(1+L6*L7*L8)</f>
        <v>1.141718334809566</v>
      </c>
      <c r="M9" s="3"/>
      <c r="N9" s="3">
        <f>N8+A8</f>
        <v>16</v>
      </c>
      <c r="O9" s="3"/>
      <c r="P9" s="3">
        <f>P8+1/(5^A8)</f>
        <v>1.2499200000000001</v>
      </c>
      <c r="Q9" s="3"/>
      <c r="R9" s="3">
        <f>LN(2*R8+3)</f>
        <v>1.9218103897028758</v>
      </c>
      <c r="S9" s="3"/>
      <c r="T9" s="3">
        <f>2+(T8)^(1/2)</f>
        <v>3.997590912410345</v>
      </c>
    </row>
    <row r="10" spans="1:20" ht="12.75">
      <c r="A10" s="1">
        <v>7</v>
      </c>
      <c r="B10" s="3">
        <f>B9/(1+B9^2)</f>
        <v>0.24418506046556618</v>
      </c>
      <c r="C10" s="3"/>
      <c r="D10" s="3">
        <f>(D8+D9)/(1+D9*D8)</f>
        <v>1.0000009536747712</v>
      </c>
      <c r="E10" s="3"/>
      <c r="F10" s="3">
        <f>(A9*F9)/(1+A9+F9^2)</f>
        <v>0.08995612771302403</v>
      </c>
      <c r="G10" s="3"/>
      <c r="H10" s="3">
        <f>(H9+4)^(1/2)</f>
        <v>2.561534525619942</v>
      </c>
      <c r="I10" s="3"/>
      <c r="J10" s="2">
        <f>A9*J9</f>
        <v>720</v>
      </c>
      <c r="K10" s="3"/>
      <c r="L10" s="3">
        <f>(L7+L8+L9)/(1+L7*L8*L9)</f>
        <v>1.2620100513957317</v>
      </c>
      <c r="M10" s="3"/>
      <c r="N10" s="3">
        <f>N9+A9</f>
        <v>22</v>
      </c>
      <c r="O10" s="3"/>
      <c r="P10" s="3">
        <f>P9+1/(5^A9)</f>
        <v>1.2499840000000002</v>
      </c>
      <c r="Q10" s="3"/>
      <c r="R10" s="3">
        <f>LN(2*R9+3)</f>
        <v>1.9233169452904977</v>
      </c>
      <c r="S10" s="3"/>
      <c r="T10" s="3">
        <f>2+(T9)^(1/2)</f>
        <v>3.9993976373924083</v>
      </c>
    </row>
    <row r="11" spans="1:20" ht="12.75">
      <c r="A11" s="1">
        <v>8</v>
      </c>
      <c r="B11" s="3">
        <f>B10/(1+B10^2)</f>
        <v>0.23044449763333147</v>
      </c>
      <c r="C11" s="3"/>
      <c r="D11" s="3">
        <f>(D9+D10)/(1+D10*D9)</f>
        <v>0.9999999998835846</v>
      </c>
      <c r="E11" s="3"/>
      <c r="F11" s="3">
        <f>(A10*F10)/(1+A10+F10^2)</f>
        <v>0.07863207437447418</v>
      </c>
      <c r="G11" s="3"/>
      <c r="H11" s="3">
        <f>(H10+4)^(1/2)</f>
        <v>2.5615492432549374</v>
      </c>
      <c r="I11" s="3"/>
      <c r="J11" s="2">
        <f>A10*J10</f>
        <v>5040</v>
      </c>
      <c r="K11" s="3"/>
      <c r="L11" s="3">
        <f>(L8+L9+L10)/(1+L8*L9*L10)</f>
        <v>1.3018806122748363</v>
      </c>
      <c r="M11" s="3"/>
      <c r="N11" s="3">
        <f>N10+A10</f>
        <v>29</v>
      </c>
      <c r="O11" s="3"/>
      <c r="P11" s="3">
        <f>P10+1/(5^A10)</f>
        <v>1.2499968000000001</v>
      </c>
      <c r="Q11" s="3"/>
      <c r="R11" s="3">
        <f>LN(2*R10+3)</f>
        <v>1.9237571286613009</v>
      </c>
      <c r="S11" s="3"/>
      <c r="T11" s="3">
        <f>2+(T10)^(1/2)</f>
        <v>3.9998494036782892</v>
      </c>
    </row>
    <row r="12" spans="1:20" ht="12.75">
      <c r="A12" s="1">
        <v>9</v>
      </c>
      <c r="B12" s="3">
        <f>B11/(1+B11^2)</f>
        <v>0.2188239260220141</v>
      </c>
      <c r="C12" s="3"/>
      <c r="D12" s="3">
        <f>(D10+D11)/(1+D11*D10)</f>
        <v>1</v>
      </c>
      <c r="E12" s="3"/>
      <c r="F12" s="3">
        <f>(A11*F11)/(1+A11+F11^2)</f>
        <v>0.06984719217651252</v>
      </c>
      <c r="G12" s="3"/>
      <c r="H12" s="3">
        <f>(H11+4)^(1/2)</f>
        <v>2.5615521160528703</v>
      </c>
      <c r="I12" s="3"/>
      <c r="J12" s="2">
        <f>A11*J11</f>
        <v>40320</v>
      </c>
      <c r="K12" s="3"/>
      <c r="L12" s="3">
        <f>(L9+L10+L11)/(1+L9*L10*L11)</f>
        <v>1.2885365057239053</v>
      </c>
      <c r="M12" s="3"/>
      <c r="N12" s="3">
        <f>N11+A11</f>
        <v>37</v>
      </c>
      <c r="O12" s="3"/>
      <c r="P12" s="3">
        <f>P11+1/(5^A11)</f>
        <v>1.2499993600000001</v>
      </c>
      <c r="Q12" s="3"/>
      <c r="R12" s="3">
        <f>LN(2*R11+3)</f>
        <v>1.9238857042737905</v>
      </c>
      <c r="S12" s="3"/>
      <c r="T12" s="3">
        <f>2+(T11)^(1/2)</f>
        <v>3.999962350565202</v>
      </c>
    </row>
    <row r="13" spans="1:20" ht="12.75">
      <c r="A13" s="1">
        <v>10</v>
      </c>
      <c r="B13" s="3">
        <f>B12/(1+B12^2)</f>
        <v>0.20882458811375823</v>
      </c>
      <c r="C13" s="3"/>
      <c r="D13" s="3">
        <f>(D11+D12)/(1+D12*D11)</f>
        <v>1</v>
      </c>
      <c r="E13" s="3"/>
      <c r="F13" s="3">
        <f>(A12*F12)/(1+A12+F12^2)</f>
        <v>0.06283181963723572</v>
      </c>
      <c r="G13" s="3"/>
      <c r="H13" s="3">
        <f>(H12+4)^(1/2)</f>
        <v>2.561552676806173</v>
      </c>
      <c r="I13" s="3"/>
      <c r="J13" s="2">
        <f>A12*J12</f>
        <v>362880</v>
      </c>
      <c r="K13" s="3"/>
      <c r="L13" s="3">
        <f>(L10+L11+L12)/(1+L10*L11*L12)</f>
        <v>1.2359216784383684</v>
      </c>
      <c r="M13" s="3"/>
      <c r="N13" s="3">
        <f>N12+A12</f>
        <v>46</v>
      </c>
      <c r="O13" s="3"/>
      <c r="P13" s="3">
        <f>P12+1/(5^A12)</f>
        <v>1.249999872</v>
      </c>
      <c r="Q13" s="3"/>
      <c r="R13" s="3">
        <f>LN(2*R12+3)</f>
        <v>1.9239232575211318</v>
      </c>
      <c r="S13" s="3"/>
      <c r="T13" s="3">
        <f>2+(T12)^(1/2)</f>
        <v>3.9999905876191524</v>
      </c>
    </row>
    <row r="14" spans="1:20" ht="12.75">
      <c r="A14" s="1">
        <v>11</v>
      </c>
      <c r="B14" s="3">
        <f>B13/(1+B13^2)</f>
        <v>0.20009874054468246</v>
      </c>
      <c r="C14" s="3"/>
      <c r="D14" s="3">
        <f>(D12+D13)/(1+D13*D12)</f>
        <v>1</v>
      </c>
      <c r="E14" s="3"/>
      <c r="F14" s="3">
        <f>(A13*F13)/(1+A13+F13^2)</f>
        <v>0.05709934340362531</v>
      </c>
      <c r="G14" s="3"/>
      <c r="H14" s="3">
        <f>(H13+4)^(1/2)</f>
        <v>2.5615527862619136</v>
      </c>
      <c r="I14" s="3"/>
      <c r="J14" s="2">
        <f>A13*J13</f>
        <v>3628800</v>
      </c>
      <c r="K14" s="3"/>
      <c r="L14" s="3">
        <f>(L11+L12+L13)/(1+L11*L12*L13)</f>
        <v>1.2450325307246202</v>
      </c>
      <c r="M14" s="3"/>
      <c r="N14" s="3">
        <f>N13+A13</f>
        <v>56</v>
      </c>
      <c r="O14" s="3"/>
      <c r="P14" s="3">
        <f>P13+1/(5^A13)</f>
        <v>1.2499999744</v>
      </c>
      <c r="Q14" s="3"/>
      <c r="R14" s="3">
        <f>LN(2*R13+3)</f>
        <v>1.9239342254811174</v>
      </c>
      <c r="S14" s="3"/>
      <c r="T14" s="3">
        <f>2+(T13)^(1/2)</f>
        <v>3.9999976469034038</v>
      </c>
    </row>
    <row r="15" spans="1:20" ht="12.75">
      <c r="A15" s="1">
        <v>12</v>
      </c>
      <c r="B15" s="3">
        <f>B14/(1+B14^2)</f>
        <v>0.1923953267126395</v>
      </c>
      <c r="C15" s="3"/>
      <c r="D15" s="3">
        <f>(D13+D14)/(1+D14*D13)</f>
        <v>1</v>
      </c>
      <c r="E15" s="3"/>
      <c r="F15" s="3">
        <f>(A14*F14)/(1+A14+F14^2)</f>
        <v>0.05232684786545391</v>
      </c>
      <c r="G15" s="3"/>
      <c r="H15" s="3">
        <f>(H14+4)^(1/2)</f>
        <v>2.5615528076270286</v>
      </c>
      <c r="I15" s="3"/>
      <c r="J15" s="2">
        <f>A14*J14</f>
        <v>39916800</v>
      </c>
      <c r="K15" s="3"/>
      <c r="L15" s="3">
        <f>(L12+L13+L14)/(1+L12*L13*L14)</f>
        <v>1.2637627376833331</v>
      </c>
      <c r="M15" s="3"/>
      <c r="N15" s="3">
        <f>N14+A14</f>
        <v>67</v>
      </c>
      <c r="O15" s="3"/>
      <c r="P15" s="3">
        <f>P14+1/(5^A14)</f>
        <v>1.24999999488</v>
      </c>
      <c r="Q15" s="3"/>
      <c r="R15" s="3">
        <f>LN(2*R14+3)</f>
        <v>1.923937428807125</v>
      </c>
      <c r="S15" s="3"/>
      <c r="T15" s="3">
        <f>2+(T14)^(1/2)</f>
        <v>3.9999994117257645</v>
      </c>
    </row>
    <row r="16" spans="1:20" ht="12.75">
      <c r="A16" s="1">
        <v>13</v>
      </c>
      <c r="B16" s="3">
        <f>B15/(1+B15^2)</f>
        <v>0.18552783545362303</v>
      </c>
      <c r="C16" s="3"/>
      <c r="D16" s="3">
        <f>(D14+D15)/(1+D15*D14)</f>
        <v>1</v>
      </c>
      <c r="E16" s="3"/>
      <c r="F16" s="3">
        <f>(A15*F15)/(1+A15+F15^2)</f>
        <v>0.048291534414076576</v>
      </c>
      <c r="G16" s="3"/>
      <c r="H16" s="3">
        <f>(H15+4)^(1/2)</f>
        <v>2.561552811797373</v>
      </c>
      <c r="I16" s="3"/>
      <c r="J16" s="2">
        <f>A15*J15</f>
        <v>479001600</v>
      </c>
      <c r="K16" s="3"/>
      <c r="L16" s="3">
        <f>(L13+L14+L15)/(1+L13*L14*L15)</f>
        <v>1.2717101064846073</v>
      </c>
      <c r="M16" s="3"/>
      <c r="N16" s="3">
        <f>N15+A15</f>
        <v>79</v>
      </c>
      <c r="O16" s="3"/>
      <c r="P16" s="3">
        <f>P15+1/(5^A15)</f>
        <v>1.249999998976</v>
      </c>
      <c r="Q16" s="3"/>
      <c r="R16" s="3">
        <f>LN(2*R15+3)</f>
        <v>1.9239383643754795</v>
      </c>
      <c r="S16" s="3"/>
      <c r="T16" s="3">
        <f>2+(T15)^(1/2)</f>
        <v>3.9999998529314356</v>
      </c>
    </row>
    <row r="17" spans="1:20" ht="12.75">
      <c r="A17" s="1">
        <v>14</v>
      </c>
      <c r="B17" s="3">
        <f>B16/(1+B16^2)</f>
        <v>0.17935435493858504</v>
      </c>
      <c r="C17" s="3"/>
      <c r="D17" s="3">
        <f>(D15+D16)/(1+D16*D15)</f>
        <v>1</v>
      </c>
      <c r="E17" s="3"/>
      <c r="F17" s="3">
        <f>(A16*F16)/(1+A16+F16^2)</f>
        <v>0.044834670692112236</v>
      </c>
      <c r="G17" s="3"/>
      <c r="H17" s="3">
        <f>(H16+4)^(1/2)</f>
        <v>2.5615528126113998</v>
      </c>
      <c r="I17" s="3"/>
      <c r="J17" s="2">
        <f>A16*J16</f>
        <v>6227020800</v>
      </c>
      <c r="K17" s="3"/>
      <c r="L17" s="3">
        <f>(L14+L15+L16)/(1+L14*L15*L16)</f>
        <v>1.2597731459634898</v>
      </c>
      <c r="M17" s="3"/>
      <c r="N17" s="3">
        <f>N16+A16</f>
        <v>92</v>
      </c>
      <c r="O17" s="3"/>
      <c r="P17" s="3">
        <f>P16+1/(5^A16)</f>
        <v>1.2499999997952</v>
      </c>
      <c r="Q17" s="3"/>
      <c r="R17" s="3">
        <f>LN(2*R16+3)</f>
        <v>1.9239386376188568</v>
      </c>
      <c r="S17" s="3"/>
      <c r="T17" s="3">
        <f>2+(T16)^(1/2)</f>
        <v>3.9999999632328587</v>
      </c>
    </row>
    <row r="18" spans="1:20" ht="12.75">
      <c r="A18" s="1">
        <v>15</v>
      </c>
      <c r="B18" s="3">
        <f>B17/(1+B17^2)</f>
        <v>0.17376469490277147</v>
      </c>
      <c r="C18" s="3"/>
      <c r="D18" s="3">
        <f>(D16+D17)/(1+D17*D16)</f>
        <v>1</v>
      </c>
      <c r="E18" s="3"/>
      <c r="F18" s="3">
        <f>(A17*F17)/(1+A17+F17^2)</f>
        <v>0.04184008566251823</v>
      </c>
      <c r="G18" s="3"/>
      <c r="H18" s="3">
        <f>(H17+4)^(1/2)</f>
        <v>2.561552812770293</v>
      </c>
      <c r="I18" s="3"/>
      <c r="J18" s="2">
        <f>A17*J17</f>
        <v>87178291200</v>
      </c>
      <c r="K18" s="3"/>
      <c r="L18" s="3">
        <f>(L15+L16+L17)/(1+L15*L16*L17)</f>
        <v>1.2547795790224407</v>
      </c>
      <c r="M18" s="3"/>
      <c r="N18" s="3">
        <f>N17+A17</f>
        <v>106</v>
      </c>
      <c r="O18" s="3"/>
      <c r="P18" s="3">
        <f>P17+1/(5^A17)</f>
        <v>1.24999999995904</v>
      </c>
      <c r="Q18" s="3"/>
      <c r="R18" s="3">
        <f>LN(2*R17+3)</f>
        <v>1.9239387174226783</v>
      </c>
      <c r="S18" s="3"/>
      <c r="T18" s="3">
        <f>2+(T17)^(1/2)</f>
        <v>3.999999990808215</v>
      </c>
    </row>
    <row r="19" spans="1:20" ht="12.75">
      <c r="A19" s="1">
        <v>16</v>
      </c>
      <c r="B19" s="3">
        <f>B18/(1+B18^2)</f>
        <v>0.16867179032726495</v>
      </c>
      <c r="C19" s="3"/>
      <c r="D19" s="3">
        <f>(D17+D18)/(1+D18*D17)</f>
        <v>1</v>
      </c>
      <c r="E19" s="3"/>
      <c r="F19" s="3">
        <f>(A18*F18)/(1+A18+F18^2)</f>
        <v>0.039220789081752624</v>
      </c>
      <c r="G19" s="3"/>
      <c r="H19" s="3">
        <f>(H18+4)^(1/2)</f>
        <v>2.561552812801308</v>
      </c>
      <c r="I19" s="3"/>
      <c r="J19" s="2">
        <f>A18*J18</f>
        <v>1307674368000</v>
      </c>
      <c r="K19" s="3"/>
      <c r="L19" s="3">
        <f>(L16+L17+L18)/(1+L16*L17*L18)</f>
        <v>1.2577943373907603</v>
      </c>
      <c r="M19" s="3"/>
      <c r="N19" s="3">
        <f>N18+A18</f>
        <v>121</v>
      </c>
      <c r="O19" s="3"/>
      <c r="P19" s="3">
        <f>P18+1/(5^A18)</f>
        <v>1.249999999991808</v>
      </c>
      <c r="Q19" s="3"/>
      <c r="R19" s="3">
        <f>LN(2*R18+3)</f>
        <v>1.9239387407302866</v>
      </c>
      <c r="S19" s="3"/>
      <c r="T19" s="3">
        <f>2+(T18)^(1/2)</f>
        <v>3.9999999977020537</v>
      </c>
    </row>
    <row r="20" spans="1:20" ht="12.75">
      <c r="A20" s="1">
        <v>17</v>
      </c>
      <c r="B20" s="3">
        <f>B19/(1+B19^2)</f>
        <v>0.16400579705236162</v>
      </c>
      <c r="C20" s="3"/>
      <c r="D20" s="3">
        <f>(D18+D19)/(1+D19*D18)</f>
        <v>1</v>
      </c>
      <c r="E20" s="3"/>
      <c r="F20" s="3">
        <f>(A19*F19)/(1+A19+F19^2)</f>
        <v>0.03691034395425381</v>
      </c>
      <c r="G20" s="3"/>
      <c r="H20" s="3">
        <f>(H19+4)^(1/2)</f>
        <v>2.561552812807362</v>
      </c>
      <c r="I20" s="3"/>
      <c r="J20" s="2">
        <f>A19*J19</f>
        <v>20922789888000</v>
      </c>
      <c r="K20" s="3"/>
      <c r="L20" s="3">
        <f>(L17+L18+L19)/(1+L17*L18*L19)</f>
        <v>1.2623964262309881</v>
      </c>
      <c r="M20" s="3"/>
      <c r="N20" s="3">
        <f>N19+A19</f>
        <v>137</v>
      </c>
      <c r="O20" s="3"/>
      <c r="P20" s="3">
        <f>P19+1/(5^A19)</f>
        <v>1.2499999999983618</v>
      </c>
      <c r="Q20" s="3"/>
      <c r="R20" s="3">
        <f>LN(2*R19+3)</f>
        <v>1.9239387475375371</v>
      </c>
      <c r="S20" s="3"/>
      <c r="T20" s="3">
        <f>2+(T19)^(1/2)</f>
        <v>3.9999999994255133</v>
      </c>
    </row>
    <row r="21" spans="1:20" ht="12.75">
      <c r="A21" s="1">
        <v>18</v>
      </c>
      <c r="B21" s="3">
        <f>B20/(1+B20^2)</f>
        <v>0.15970993495857982</v>
      </c>
      <c r="C21" s="3"/>
      <c r="D21" s="3">
        <f>(D19+D20)/(1+D20*D19)</f>
        <v>1</v>
      </c>
      <c r="E21" s="3"/>
      <c r="F21" s="3">
        <f>(A20*F20)/(1+A20+F20^2)</f>
        <v>0.03485713104394525</v>
      </c>
      <c r="G21" s="3"/>
      <c r="H21" s="3">
        <f>(H20+4)^(1/2)</f>
        <v>2.5615528128085434</v>
      </c>
      <c r="I21" s="3"/>
      <c r="J21" s="2">
        <f>A20*J20</f>
        <v>355687428096000</v>
      </c>
      <c r="K21" s="3"/>
      <c r="L21" s="3">
        <f>(L18+L19+L20)/(1+L18*L19*L20)</f>
        <v>1.26152645110007</v>
      </c>
      <c r="M21" s="3"/>
      <c r="N21" s="3">
        <f>N20+A20</f>
        <v>154</v>
      </c>
      <c r="O21" s="3"/>
      <c r="P21" s="3">
        <f>P20+1/(5^A20)</f>
        <v>1.2499999999996725</v>
      </c>
      <c r="Q21" s="3"/>
      <c r="R21" s="3">
        <f>LN(2*R20+3)</f>
        <v>1.9239387495256715</v>
      </c>
      <c r="S21" s="3"/>
      <c r="T21" s="3">
        <f>2+(T20)^(1/2)</f>
        <v>3.999999999856378</v>
      </c>
    </row>
    <row r="22" spans="1:20" ht="12.75">
      <c r="A22" s="1">
        <v>19</v>
      </c>
      <c r="B22" s="3">
        <f>B21/(1+B21^2)</f>
        <v>0.1557374975978567</v>
      </c>
      <c r="C22" s="3"/>
      <c r="D22" s="3">
        <f>(D20+D21)/(1+D21*D20)</f>
        <v>1</v>
      </c>
      <c r="E22" s="3"/>
      <c r="F22" s="3">
        <f>(A21*F21)/(1+A21+F21^2)</f>
        <v>0.03302043359565807</v>
      </c>
      <c r="G22" s="3"/>
      <c r="H22" s="3">
        <f>(H21+4)^(1/2)</f>
        <v>2.5615528128087743</v>
      </c>
      <c r="I22" s="3"/>
      <c r="J22" s="2">
        <f>A21*J21</f>
        <v>6402373705728000</v>
      </c>
      <c r="K22" s="3"/>
      <c r="L22" s="3">
        <f>(L19+L20+L21)/(1+L19*L20*L21)</f>
        <v>1.2592728567547262</v>
      </c>
      <c r="M22" s="3"/>
      <c r="N22" s="3">
        <f>N21+A21</f>
        <v>172</v>
      </c>
      <c r="O22" s="3"/>
      <c r="P22" s="3">
        <f>P21+1/(5^A21)</f>
        <v>1.2499999999999347</v>
      </c>
      <c r="Q22" s="3"/>
      <c r="R22" s="3">
        <f>LN(2*R21+3)</f>
        <v>1.9239387501063285</v>
      </c>
      <c r="S22" s="3"/>
      <c r="T22" s="3">
        <f>2+(T21)^(1/2)</f>
        <v>3.9999999999640945</v>
      </c>
    </row>
    <row r="23" spans="1:20" ht="12.75">
      <c r="A23" s="1">
        <v>20</v>
      </c>
      <c r="B23" s="3">
        <f>B22/(1+B22^2)</f>
        <v>0.1520496595858875</v>
      </c>
      <c r="C23" s="3"/>
      <c r="D23" s="3">
        <f>(D21+D22)/(1+D22*D21)</f>
        <v>1</v>
      </c>
      <c r="E23" s="3"/>
      <c r="F23" s="3">
        <f>(A22*F22)/(1+A22+F22^2)</f>
        <v>0.03136770182870445</v>
      </c>
      <c r="G23" s="3"/>
      <c r="H23" s="3">
        <f>(H22+4)^(1/2)</f>
        <v>2.561552812808819</v>
      </c>
      <c r="I23" s="3"/>
      <c r="J23" s="2">
        <f>A22*J22</f>
        <v>1.21645100408832E+17</v>
      </c>
      <c r="K23" s="3"/>
      <c r="L23" s="3">
        <f>(L20+L21+L22)/(1+L20*L21*L22)</f>
        <v>1.2587782293793812</v>
      </c>
      <c r="M23" s="3"/>
      <c r="N23" s="3">
        <f>N22+A22</f>
        <v>191</v>
      </c>
      <c r="O23" s="3"/>
      <c r="P23" s="3">
        <f>P22+1/(5^A22)</f>
        <v>1.2499999999999871</v>
      </c>
      <c r="Q23" s="3"/>
      <c r="R23" s="3">
        <f>LN(2*R22+3)</f>
        <v>1.9239387502759162</v>
      </c>
      <c r="S23" s="3"/>
      <c r="T23" s="3">
        <f>2+(T22)^(1/2)</f>
        <v>3.9999999999910236</v>
      </c>
    </row>
    <row r="24" spans="1:20" ht="12.75">
      <c r="A24" s="1">
        <v>21</v>
      </c>
      <c r="B24" s="3">
        <f>B23/(1+B23^2)</f>
        <v>0.1486138414750015</v>
      </c>
      <c r="C24" s="3"/>
      <c r="D24" s="3">
        <f>(D22+D23)/(1+D23*D22)</f>
        <v>1</v>
      </c>
      <c r="E24" s="3"/>
      <c r="F24" s="3">
        <f>(A23*F23)/(1+A23+F23^2)</f>
        <v>0.029872602092548474</v>
      </c>
      <c r="G24" s="3"/>
      <c r="H24" s="3">
        <f>(H23+4)^(1/2)</f>
        <v>2.561552812808828</v>
      </c>
      <c r="I24" s="3"/>
      <c r="J24" s="2">
        <f>A23*J23</f>
        <v>2.43290200817664E+18</v>
      </c>
      <c r="K24" s="3"/>
      <c r="L24" s="3">
        <f>(L21+L22+L23)/(1+L21*L22*L23)</f>
        <v>1.2599840559069264</v>
      </c>
      <c r="M24" s="3"/>
      <c r="N24" s="3">
        <f>N23+A23</f>
        <v>211</v>
      </c>
      <c r="O24" s="3"/>
      <c r="P24" s="3">
        <f>P23+1/(5^A23)</f>
        <v>1.2499999999999976</v>
      </c>
      <c r="Q24" s="3"/>
      <c r="R24" s="3">
        <f>LN(2*R23+3)</f>
        <v>1.923938750325446</v>
      </c>
      <c r="S24" s="3"/>
      <c r="T24" s="3">
        <f>2+(T23)^(1/2)</f>
        <v>3.9999999999977556</v>
      </c>
    </row>
    <row r="25" spans="1:20" ht="12.75">
      <c r="A25" s="1">
        <v>22</v>
      </c>
      <c r="B25" s="3">
        <f>B24/(1+B24^2)</f>
        <v>0.14540247174206863</v>
      </c>
      <c r="C25" s="3"/>
      <c r="D25" s="3">
        <f>(D23+D24)/(1+D24*D23)</f>
        <v>1</v>
      </c>
      <c r="E25" s="3"/>
      <c r="F25" s="3">
        <f>(A24*F24)/(1+A24+F24^2)</f>
        <v>0.028513599963415768</v>
      </c>
      <c r="G25" s="3"/>
      <c r="H25" s="3">
        <f>(H24+4)^(1/2)</f>
        <v>2.56155281280883</v>
      </c>
      <c r="I25" s="3"/>
      <c r="J25" s="2">
        <f>A24*J24</f>
        <v>5.109094217170944E+19</v>
      </c>
      <c r="K25" s="3"/>
      <c r="L25" s="3">
        <f>(L22+L23+L24)/(1+L22*L23*L24)</f>
        <v>1.2604972468595415</v>
      </c>
      <c r="M25" s="3"/>
      <c r="N25" s="3">
        <f>N24+A24</f>
        <v>232</v>
      </c>
      <c r="O25" s="3"/>
      <c r="P25" s="3">
        <f>P24+1/(5^A24)</f>
        <v>1.2499999999999996</v>
      </c>
      <c r="Q25" s="3"/>
      <c r="R25" s="3">
        <f>LN(2*R24+3)</f>
        <v>1.9239387503399117</v>
      </c>
      <c r="S25" s="3"/>
      <c r="T25" s="3">
        <f>2+(T24)^(1/2)</f>
        <v>3.9999999999994387</v>
      </c>
    </row>
    <row r="26" spans="1:20" ht="12.75">
      <c r="A26" s="1">
        <v>23</v>
      </c>
      <c r="B26" s="3">
        <f>B25/(1+B25^2)</f>
        <v>0.14239203656454447</v>
      </c>
      <c r="C26" s="3"/>
      <c r="D26" s="3">
        <f>(D24+D25)/(1+D25*D24)</f>
        <v>1</v>
      </c>
      <c r="E26" s="3"/>
      <c r="F26" s="3">
        <f>(A25*F25)/(1+A25+F25^2)</f>
        <v>0.027272914157550947</v>
      </c>
      <c r="G26" s="3"/>
      <c r="H26" s="3">
        <f>(H25+4)^(1/2)</f>
        <v>2.5615528128088303</v>
      </c>
      <c r="I26" s="3"/>
      <c r="J26" s="2">
        <f>A25*J25</f>
        <v>1.1240007277776077E+21</v>
      </c>
      <c r="K26" s="3"/>
      <c r="L26" s="3">
        <f>(L23+L24+L25)/(1+L23*L24*L25)</f>
        <v>1.2600893346384974</v>
      </c>
      <c r="M26" s="3"/>
      <c r="N26" s="3">
        <f>N25+A25</f>
        <v>254</v>
      </c>
      <c r="O26" s="3"/>
      <c r="P26" s="3">
        <f>P25+1/(5^A25)</f>
        <v>1.25</v>
      </c>
      <c r="Q26" s="3"/>
      <c r="R26" s="3">
        <f>LN(2*R25+3)</f>
        <v>1.9239387503441365</v>
      </c>
      <c r="S26" s="3"/>
      <c r="T26" s="3">
        <f>2+(T25)^(1/2)</f>
        <v>3.9999999999998597</v>
      </c>
    </row>
    <row r="27" spans="1:20" ht="12.75">
      <c r="A27" s="1">
        <v>24</v>
      </c>
      <c r="B27" s="3">
        <f>B26/(1+B26^2)</f>
        <v>0.13956234141689877</v>
      </c>
      <c r="C27" s="3"/>
      <c r="D27" s="3">
        <f>(D25+D26)/(1+D26*D25)</f>
        <v>1</v>
      </c>
      <c r="E27" s="3"/>
      <c r="F27" s="3">
        <f>(A26*F26)/(1+A26+F26^2)</f>
        <v>0.02613573273150189</v>
      </c>
      <c r="G27" s="3"/>
      <c r="H27" s="3">
        <f>(H26+4)^(1/2)</f>
        <v>2.5615528128088303</v>
      </c>
      <c r="I27" s="3"/>
      <c r="J27" s="2">
        <f>A26*J26</f>
        <v>2.585201673888498E+22</v>
      </c>
      <c r="K27" s="3"/>
      <c r="L27" s="3">
        <f>(L24+L25+L26)/(1+L24*L25*L26)</f>
        <v>1.2596519261958095</v>
      </c>
      <c r="M27" s="3"/>
      <c r="N27" s="3">
        <f>N26+A26</f>
        <v>277</v>
      </c>
      <c r="O27" s="3"/>
      <c r="P27" s="3">
        <f>P26+1/(5^A26)</f>
        <v>1.25</v>
      </c>
      <c r="Q27" s="3"/>
      <c r="R27" s="3">
        <f>LN(2*R26+3)</f>
        <v>1.9239387503453707</v>
      </c>
      <c r="S27" s="3"/>
      <c r="T27" s="3">
        <f>2+(T26)^(1/2)</f>
        <v>3.999999999999965</v>
      </c>
    </row>
    <row r="28" spans="1:20" ht="12.75">
      <c r="A28" s="1">
        <v>25</v>
      </c>
      <c r="B28" s="3">
        <f>B27/(1+B27^2)</f>
        <v>0.13689593078198353</v>
      </c>
      <c r="C28" s="3"/>
      <c r="D28" s="3">
        <f>(D26+D27)/(1+D27*D26)</f>
        <v>1</v>
      </c>
      <c r="E28" s="3"/>
      <c r="F28" s="3">
        <f>(A27*F27)/(1+A27+F27^2)</f>
        <v>0.025089617897081133</v>
      </c>
      <c r="G28" s="3"/>
      <c r="H28" s="3">
        <f>(H27+4)^(1/2)</f>
        <v>2.5615528128088303</v>
      </c>
      <c r="I28" s="3"/>
      <c r="J28" s="2">
        <f>A27*J27</f>
        <v>6.204484017332394E+23</v>
      </c>
      <c r="K28" s="3"/>
      <c r="L28" s="3">
        <f>(L25+L26+L27)/(1+L25*L26*L27)</f>
        <v>1.2597626917691656</v>
      </c>
      <c r="M28" s="3"/>
      <c r="N28" s="3">
        <f>N27+A27</f>
        <v>301</v>
      </c>
      <c r="O28" s="3"/>
      <c r="P28" s="3">
        <f>P27+1/(5^A27)</f>
        <v>1.25</v>
      </c>
      <c r="Q28" s="3"/>
      <c r="R28" s="3">
        <f>LN(2*R27+3)</f>
        <v>1.923938750345731</v>
      </c>
      <c r="S28" s="3"/>
      <c r="T28" s="3">
        <f>2+(T27)^(1/2)</f>
        <v>3.999999999999991</v>
      </c>
    </row>
    <row r="29" spans="1:20" ht="12.75">
      <c r="A29" s="1">
        <v>26</v>
      </c>
      <c r="B29" s="3">
        <f>B28/(1+B28^2)</f>
        <v>0.13437762741118073</v>
      </c>
      <c r="C29" s="3"/>
      <c r="D29" s="3">
        <f>(D27+D28)/(1+D28*D27)</f>
        <v>1</v>
      </c>
      <c r="E29" s="3"/>
      <c r="F29" s="3">
        <f>(A28*F28)/(1+A28+F28^2)</f>
        <v>0.024124048523293355</v>
      </c>
      <c r="G29" s="3"/>
      <c r="H29" s="3">
        <f>(H28+4)^(1/2)</f>
        <v>2.5615528128088303</v>
      </c>
      <c r="I29" s="3"/>
      <c r="J29" s="2">
        <f>A28*J28</f>
        <v>1.5511210043330986E+25</v>
      </c>
      <c r="K29" s="3"/>
      <c r="L29" s="3">
        <f>(L26+L27+L28)/(1+L26*L27*L28)</f>
        <v>1.2600074762879396</v>
      </c>
      <c r="M29" s="3"/>
      <c r="N29" s="3">
        <f>N28+A28</f>
        <v>326</v>
      </c>
      <c r="O29" s="3"/>
      <c r="P29" s="3">
        <f>P28+1/(5^A28)</f>
        <v>1.25</v>
      </c>
      <c r="Q29" s="3"/>
      <c r="R29" s="3">
        <f>LN(2*R28+3)</f>
        <v>1.9239387503458363</v>
      </c>
      <c r="S29" s="3"/>
      <c r="T29" s="3">
        <f>2+(T28)^(1/2)</f>
        <v>3.999999999999998</v>
      </c>
    </row>
    <row r="30" spans="1:20" ht="12.75">
      <c r="A30" s="1">
        <v>27</v>
      </c>
      <c r="B30" s="3">
        <f>B29/(1+B29^2)</f>
        <v>0.13199416304036202</v>
      </c>
      <c r="C30" s="3"/>
      <c r="D30" s="3">
        <f>(D28+D29)/(1+D29*D28)</f>
        <v>1</v>
      </c>
      <c r="E30" s="3"/>
      <c r="F30" s="3">
        <f>(A29*F29)/(1+A29+F29^2)</f>
        <v>0.02323006453376078</v>
      </c>
      <c r="G30" s="3"/>
      <c r="H30" s="3">
        <f>(H29+4)^(1/2)</f>
        <v>2.5615528128088303</v>
      </c>
      <c r="I30" s="3"/>
      <c r="J30" s="2">
        <f>A29*J29</f>
        <v>4.0329146112660565E+26</v>
      </c>
      <c r="K30" s="3"/>
      <c r="L30" s="3">
        <f>(L27+L28+L29)/(1+L27*L28*L29)</f>
        <v>1.2600347525548257</v>
      </c>
      <c r="M30" s="3"/>
      <c r="N30" s="3">
        <f>N29+A29</f>
        <v>352</v>
      </c>
      <c r="O30" s="3"/>
      <c r="P30" s="3">
        <f>P29+1/(5^A29)</f>
        <v>1.25</v>
      </c>
      <c r="Q30" s="3"/>
      <c r="R30" s="3">
        <f>LN(2*R29+3)</f>
        <v>1.923938750345867</v>
      </c>
      <c r="S30" s="3"/>
      <c r="T30" s="3">
        <f>2+(T29)^(1/2)</f>
        <v>3.9999999999999996</v>
      </c>
    </row>
    <row r="31" spans="1:20" ht="12.75">
      <c r="A31" s="1">
        <v>28</v>
      </c>
      <c r="B31" s="3">
        <f>B30/(1+B30^2)</f>
        <v>0.12973387982819054</v>
      </c>
      <c r="C31" s="3"/>
      <c r="D31" s="3">
        <f>(D29+D30)/(1+D30*D29)</f>
        <v>1</v>
      </c>
      <c r="E31" s="3"/>
      <c r="F31" s="3">
        <f>(A30*F30)/(1+A30+F30^2)</f>
        <v>0.02239998766335992</v>
      </c>
      <c r="G31" s="3"/>
      <c r="H31" s="3">
        <f>(H30+4)^(1/2)</f>
        <v>2.5615528128088303</v>
      </c>
      <c r="I31" s="3"/>
      <c r="J31" s="2">
        <f>A30*J30</f>
        <v>1.0888869450418352E+28</v>
      </c>
      <c r="K31" s="3"/>
      <c r="L31" s="3">
        <f>(L28+L29+L30)/(1+L28*L29*L30)</f>
        <v>1.259907138130033</v>
      </c>
      <c r="M31" s="3"/>
      <c r="N31" s="3">
        <f>N30+A30</f>
        <v>379</v>
      </c>
      <c r="O31" s="3"/>
      <c r="P31" s="3">
        <f>P30+1/(5^A30)</f>
        <v>1.25</v>
      </c>
      <c r="Q31" s="3"/>
      <c r="R31" s="3">
        <f>LN(2*R30+3)</f>
        <v>1.923938750345876</v>
      </c>
      <c r="S31" s="3"/>
      <c r="T31" s="3">
        <f>2+(T30)^(1/2)</f>
        <v>4</v>
      </c>
    </row>
    <row r="32" spans="1:20" ht="12.75">
      <c r="A32" s="1">
        <v>29</v>
      </c>
      <c r="B32" s="3">
        <f>B31/(1+B31^2)</f>
        <v>0.12758648702956352</v>
      </c>
      <c r="C32" s="3"/>
      <c r="D32" s="3">
        <f>(D30+D31)/(1+D31*D30)</f>
        <v>1</v>
      </c>
      <c r="E32" s="3"/>
      <c r="F32" s="3">
        <f>(A31*F31)/(1+A31+F31^2)</f>
        <v>0.02162720010076235</v>
      </c>
      <c r="G32" s="3"/>
      <c r="H32" s="3">
        <f>(H31+4)^(1/2)</f>
        <v>2.5615528128088303</v>
      </c>
      <c r="I32" s="3"/>
      <c r="J32" s="2">
        <f>A31*J31</f>
        <v>3.0488834461171384E+29</v>
      </c>
      <c r="K32" s="3"/>
      <c r="L32" s="3">
        <f>(L29+L30+L31)/(1+L29*L30*L31)</f>
        <v>1.2598589798551576</v>
      </c>
      <c r="M32" s="3"/>
      <c r="N32" s="3">
        <f>N31+A31</f>
        <v>407</v>
      </c>
      <c r="O32" s="3"/>
      <c r="P32" s="3">
        <f>P31+1/(5^A31)</f>
        <v>1.25</v>
      </c>
      <c r="Q32" s="3"/>
      <c r="R32" s="3">
        <f>LN(2*R31+3)</f>
        <v>1.9239387503458785</v>
      </c>
      <c r="S32" s="3"/>
      <c r="T32" s="3">
        <f>2+(T31)^(1/2)</f>
        <v>4</v>
      </c>
    </row>
    <row r="33" spans="1:20" ht="12.75">
      <c r="A33" s="1">
        <v>30</v>
      </c>
      <c r="B33" s="3">
        <f>B32/(1+B32^2)</f>
        <v>0.12554286120657976</v>
      </c>
      <c r="C33" s="3"/>
      <c r="D33" s="3">
        <f>(D31+D32)/(1+D32*D31)</f>
        <v>1</v>
      </c>
      <c r="E33" s="3"/>
      <c r="F33" s="3">
        <f>(A32*F32)/(1+A32+F32^2)</f>
        <v>0.02090596748176712</v>
      </c>
      <c r="G33" s="3"/>
      <c r="H33" s="3">
        <f>(H32+4)^(1/2)</f>
        <v>2.5615528128088303</v>
      </c>
      <c r="I33" s="3"/>
      <c r="J33" s="2">
        <f>A32*J32</f>
        <v>8.841761993739701E+30</v>
      </c>
      <c r="K33" s="3"/>
      <c r="L33" s="3">
        <f>(L30+L31+L32)/(1+L30*L31*L32)</f>
        <v>1.2599084806416527</v>
      </c>
      <c r="M33" s="3"/>
      <c r="N33" s="3">
        <f>N32+A32</f>
        <v>436</v>
      </c>
      <c r="O33" s="3"/>
      <c r="P33" s="3">
        <f>P32+1/(5^A32)</f>
        <v>1.25</v>
      </c>
      <c r="Q33" s="3"/>
      <c r="R33" s="3">
        <f>LN(2*R32+3)</f>
        <v>1.9239387503458794</v>
      </c>
      <c r="S33" s="3"/>
      <c r="T33" s="3">
        <f>2+(T32)^(1/2)</f>
        <v>4</v>
      </c>
    </row>
    <row r="34" spans="1:20" ht="12.75">
      <c r="A34" s="1">
        <v>31</v>
      </c>
      <c r="B34" s="3">
        <f>B33/(1+B33^2)</f>
        <v>0.12359488105040363</v>
      </c>
      <c r="C34" s="3"/>
      <c r="D34" s="3">
        <f>(D32+D33)/(1+D33*D32)</f>
        <v>1</v>
      </c>
      <c r="E34" s="3"/>
      <c r="F34" s="3">
        <f>(A33*F33)/(1+A33+F33^2)</f>
        <v>0.02023129619913842</v>
      </c>
      <c r="G34" s="3"/>
      <c r="H34" s="3">
        <f>(H33+4)^(1/2)</f>
        <v>2.5615528128088303</v>
      </c>
      <c r="I34" s="3"/>
      <c r="J34" s="2">
        <f>A33*J33</f>
        <v>2.6525285981219103E+32</v>
      </c>
      <c r="K34" s="3"/>
      <c r="L34" s="3">
        <f>(L31+L32+L33)/(1+L31*L32*L33)</f>
        <v>1.2599505673349138</v>
      </c>
      <c r="M34" s="3"/>
      <c r="N34" s="3">
        <f>N33+A33</f>
        <v>466</v>
      </c>
      <c r="O34" s="3"/>
      <c r="P34" s="3">
        <f>P33+1/(5^A33)</f>
        <v>1.25</v>
      </c>
      <c r="Q34" s="3"/>
      <c r="R34" s="3">
        <f>LN(2*R33+3)</f>
        <v>1.9239387503458796</v>
      </c>
      <c r="S34" s="3"/>
      <c r="T34" s="3">
        <f>2+(T33)^(1/2)</f>
        <v>4</v>
      </c>
    </row>
    <row r="35" spans="1:20" ht="12.75">
      <c r="A35" s="1">
        <v>32</v>
      </c>
      <c r="B35" s="3">
        <f>B34/(1+B34^2)</f>
        <v>0.12173528993662769</v>
      </c>
      <c r="C35" s="3"/>
      <c r="D35" s="3">
        <f>(D33+D34)/(1+D34*D33)</f>
        <v>1</v>
      </c>
      <c r="E35" s="3"/>
      <c r="F35" s="3">
        <f>(A34*F34)/(1+A34+F34^2)</f>
        <v>0.019598817508515984</v>
      </c>
      <c r="G35" s="3"/>
      <c r="H35" s="3">
        <f>(H34+4)^(1/2)</f>
        <v>2.5615528128088303</v>
      </c>
      <c r="I35" s="3"/>
      <c r="J35" s="2">
        <f>A34*J34</f>
        <v>8.222838654177922E+33</v>
      </c>
      <c r="K35" s="3"/>
      <c r="L35" s="3">
        <f>(L32+L33+L34)/(1+L32*L33*L34)</f>
        <v>1.2599360916245834</v>
      </c>
      <c r="M35" s="3"/>
      <c r="N35" s="3">
        <f>N34+A34</f>
        <v>497</v>
      </c>
      <c r="O35" s="3"/>
      <c r="P35" s="3">
        <f>P34+1/(5^A34)</f>
        <v>1.25</v>
      </c>
      <c r="Q35" s="3"/>
      <c r="R35" s="3">
        <f>LN(2*R34+3)</f>
        <v>1.9239387503458796</v>
      </c>
      <c r="S35" s="3"/>
      <c r="T35" s="3">
        <f>2+(T34)^(1/2)</f>
        <v>4</v>
      </c>
    </row>
    <row r="36" spans="1:20" ht="12.75">
      <c r="A36" s="1">
        <v>33</v>
      </c>
      <c r="B36" s="3">
        <f>B35/(1+B35^2)</f>
        <v>0.11995758086822272</v>
      </c>
      <c r="C36" s="3"/>
      <c r="D36" s="3">
        <f>(D34+D35)/(1+D35*D34)</f>
        <v>1</v>
      </c>
      <c r="E36" s="3"/>
      <c r="F36" s="3">
        <f>(A35*F35)/(1+A35+F35^2)</f>
        <v>0.019004692736686677</v>
      </c>
      <c r="G36" s="3"/>
      <c r="H36" s="3">
        <f>(H35+4)^(1/2)</f>
        <v>2.5615528128088303</v>
      </c>
      <c r="I36" s="3"/>
      <c r="J36" s="2">
        <f>A35*J35</f>
        <v>2.631308369336935E+35</v>
      </c>
      <c r="K36" s="3"/>
      <c r="L36" s="3">
        <f>(L33+L34+L35)/(1+L33*L34*L35)</f>
        <v>1.259910386831281</v>
      </c>
      <c r="M36" s="3"/>
      <c r="N36" s="3">
        <f>N35+A35</f>
        <v>529</v>
      </c>
      <c r="O36" s="3"/>
      <c r="P36" s="3">
        <f>P35+1/(5^A35)</f>
        <v>1.25</v>
      </c>
      <c r="Q36" s="3"/>
      <c r="R36" s="3">
        <f>LN(2*R35+3)</f>
        <v>1.9239387503458796</v>
      </c>
      <c r="S36" s="3"/>
      <c r="T36" s="3">
        <f>2+(T35)^(1/2)</f>
        <v>4</v>
      </c>
    </row>
    <row r="37" spans="1:20" ht="12.75">
      <c r="A37" s="1">
        <v>34</v>
      </c>
      <c r="B37" s="3">
        <f>B36/(1+B36^2)</f>
        <v>0.11825589961598632</v>
      </c>
      <c r="C37" s="3"/>
      <c r="D37" s="3">
        <f>(D35+D36)/(1+D36*D35)</f>
        <v>1</v>
      </c>
      <c r="E37" s="3"/>
      <c r="F37" s="3">
        <f>(A36*F36)/(1+A36+F36^2)</f>
        <v>0.01844553524066914</v>
      </c>
      <c r="G37" s="3"/>
      <c r="H37" s="3">
        <f>(H36+4)^(1/2)</f>
        <v>2.5615528128088303</v>
      </c>
      <c r="I37" s="3"/>
      <c r="J37" s="2">
        <f>A36*J36</f>
        <v>8.683317618811886E+36</v>
      </c>
      <c r="K37" s="3"/>
      <c r="L37" s="3">
        <f>(L34+L35+L36)/(1+L34*L35*L36)</f>
        <v>1.2599097514119462</v>
      </c>
      <c r="M37" s="3"/>
      <c r="N37" s="3">
        <f>N36+A36</f>
        <v>562</v>
      </c>
      <c r="O37" s="3"/>
      <c r="P37" s="3">
        <f>P36+1/(5^A36)</f>
        <v>1.25</v>
      </c>
      <c r="Q37" s="3"/>
      <c r="R37" s="3">
        <f>LN(2*R36+3)</f>
        <v>1.9239387503458796</v>
      </c>
      <c r="S37" s="3"/>
      <c r="T37" s="3">
        <f>2+(T36)^(1/2)</f>
        <v>4</v>
      </c>
    </row>
    <row r="38" spans="1:20" ht="12.75">
      <c r="A38" s="1">
        <v>35</v>
      </c>
      <c r="B38" s="3">
        <f>B37/(1+B37^2)</f>
        <v>0.11662496274672945</v>
      </c>
      <c r="C38" s="3"/>
      <c r="D38" s="3">
        <f>(D36+D37)/(1+D37*D36)</f>
        <v>1</v>
      </c>
      <c r="E38" s="3"/>
      <c r="F38" s="3">
        <f>(A37*F37)/(1+A37+F37^2)</f>
        <v>0.017918345762421167</v>
      </c>
      <c r="G38" s="3"/>
      <c r="H38" s="3">
        <f>(H37+4)^(1/2)</f>
        <v>2.5615528128088303</v>
      </c>
      <c r="I38" s="3"/>
      <c r="J38" s="2">
        <f>A37*J37</f>
        <v>2.9523279903960412E+38</v>
      </c>
      <c r="K38" s="3"/>
      <c r="L38" s="3">
        <f>(L35+L36+L37)/(1+L35*L36*L37)</f>
        <v>1.2599233566199675</v>
      </c>
      <c r="M38" s="3"/>
      <c r="N38" s="3">
        <f>N37+A37</f>
        <v>596</v>
      </c>
      <c r="O38" s="3"/>
      <c r="P38" s="3">
        <f>P37+1/(5^A37)</f>
        <v>1.25</v>
      </c>
      <c r="Q38" s="3"/>
      <c r="R38" s="3">
        <f>LN(2*R37+3)</f>
        <v>1.9239387503458796</v>
      </c>
      <c r="S38" s="3"/>
      <c r="T38" s="3">
        <f>2+(T37)^(1/2)</f>
        <v>4</v>
      </c>
    </row>
    <row r="39" spans="1:20" ht="12.75">
      <c r="A39" s="1">
        <v>36</v>
      </c>
      <c r="B39" s="3">
        <f>B38/(1+B38^2)</f>
        <v>0.11505998790570965</v>
      </c>
      <c r="C39" s="3"/>
      <c r="D39" s="3">
        <f>(D37+D38)/(1+D38*D37)</f>
        <v>1</v>
      </c>
      <c r="E39" s="3"/>
      <c r="F39" s="3">
        <f>(A38*F38)/(1+A38+F38^2)</f>
        <v>0.017420458570788</v>
      </c>
      <c r="G39" s="3"/>
      <c r="H39" s="3">
        <f>(H38+4)^(1/2)</f>
        <v>2.5615528128088303</v>
      </c>
      <c r="I39" s="3"/>
      <c r="J39" s="2">
        <f>A38*J38</f>
        <v>1.0333147966386144E+40</v>
      </c>
      <c r="K39" s="3"/>
      <c r="L39" s="3">
        <f>(L36+L37+L38)/(1+L36*L37*L38)</f>
        <v>1.259927601533209</v>
      </c>
      <c r="M39" s="3"/>
      <c r="N39" s="3">
        <f>N38+A38</f>
        <v>631</v>
      </c>
      <c r="O39" s="3"/>
      <c r="P39" s="3">
        <f>P38+1/(5^A38)</f>
        <v>1.25</v>
      </c>
      <c r="Q39" s="3"/>
      <c r="R39" s="3">
        <f>LN(2*R38+3)</f>
        <v>1.9239387503458796</v>
      </c>
      <c r="S39" s="3"/>
      <c r="T39" s="3">
        <f>2+(T38)^(1/2)</f>
        <v>4</v>
      </c>
    </row>
    <row r="40" spans="1:20" ht="12.75">
      <c r="A40" s="1">
        <v>37</v>
      </c>
      <c r="B40" s="3">
        <f>B39/(1+B39^2)</f>
        <v>0.11355663424352636</v>
      </c>
      <c r="C40" s="3"/>
      <c r="D40" s="3">
        <f>(D38+D39)/(1+D39*D38)</f>
        <v>1</v>
      </c>
      <c r="E40" s="3"/>
      <c r="F40" s="3">
        <f>(A39*F39)/(1+A39+F39^2)</f>
        <v>0.016949496347146643</v>
      </c>
      <c r="G40" s="3"/>
      <c r="H40" s="3">
        <f>(H39+4)^(1/2)</f>
        <v>2.5615528128088303</v>
      </c>
      <c r="I40" s="3"/>
      <c r="J40" s="2">
        <f>A39*J39</f>
        <v>3.719933267899012E+41</v>
      </c>
      <c r="K40" s="3"/>
      <c r="L40" s="3">
        <f>(L37+L38+L39)/(1+L37*L38*L39)</f>
        <v>1.2599218633140512</v>
      </c>
      <c r="M40" s="3"/>
      <c r="N40" s="3">
        <f>N39+A39</f>
        <v>667</v>
      </c>
      <c r="O40" s="3"/>
      <c r="P40" s="3">
        <f>P39+1/(5^A39)</f>
        <v>1.25</v>
      </c>
      <c r="Q40" s="3"/>
      <c r="R40" s="3">
        <f>LN(2*R39+3)</f>
        <v>1.9239387503458796</v>
      </c>
      <c r="S40" s="3"/>
      <c r="T40" s="3">
        <f>2+(T39)^(1/2)</f>
        <v>4</v>
      </c>
    </row>
    <row r="41" spans="1:20" ht="12.75">
      <c r="A41" s="1">
        <v>38</v>
      </c>
      <c r="B41" s="3">
        <f>B40/(1+B40^2)</f>
        <v>0.1121109512863349</v>
      </c>
      <c r="C41" s="3"/>
      <c r="D41" s="3">
        <f>(D39+D40)/(1+D40*D39)</f>
        <v>1</v>
      </c>
      <c r="E41" s="3"/>
      <c r="F41" s="3">
        <f>(A40*F40)/(1+A40+F40^2)</f>
        <v>0.016503332202042018</v>
      </c>
      <c r="G41" s="3"/>
      <c r="H41" s="3">
        <f>(H40+4)^(1/2)</f>
        <v>2.5615528128088303</v>
      </c>
      <c r="I41" s="3"/>
      <c r="J41" s="2">
        <f>A40*J40</f>
        <v>1.3763753091226343E+43</v>
      </c>
      <c r="K41" s="3"/>
      <c r="L41" s="3">
        <f>(L38+L39+L40)/(1+L38*L39*L40)</f>
        <v>1.2599178259720265</v>
      </c>
      <c r="M41" s="3"/>
      <c r="N41" s="3">
        <f>N40+A40</f>
        <v>704</v>
      </c>
      <c r="O41" s="3"/>
      <c r="P41" s="3">
        <f>P40+1/(5^A40)</f>
        <v>1.25</v>
      </c>
      <c r="Q41" s="3"/>
      <c r="R41" s="3">
        <f>LN(2*R40+3)</f>
        <v>1.9239387503458796</v>
      </c>
      <c r="S41" s="3"/>
      <c r="T41" s="3">
        <f>2+(T40)^(1/2)</f>
        <v>4</v>
      </c>
    </row>
    <row r="42" spans="1:20" ht="12.75">
      <c r="A42" s="1">
        <v>39</v>
      </c>
      <c r="B42" s="3">
        <f>B41/(1+B41^2)</f>
        <v>0.11071933486936951</v>
      </c>
      <c r="C42" s="3"/>
      <c r="D42" s="3">
        <f>(D40+D41)/(1+D41*D40)</f>
        <v>1</v>
      </c>
      <c r="E42" s="3"/>
      <c r="F42" s="3">
        <f>(A41*F41)/(1+A41+F41^2)</f>
        <v>0.016080057541372986</v>
      </c>
      <c r="G42" s="3"/>
      <c r="H42" s="3">
        <f>(H41+4)^(1/2)</f>
        <v>2.5615528128088303</v>
      </c>
      <c r="I42" s="3"/>
      <c r="J42" s="2">
        <f>A41*J41</f>
        <v>5.23022617466601E+44</v>
      </c>
      <c r="K42" s="3"/>
      <c r="L42" s="3">
        <f>(L39+L40+L41)/(1+L39*L40*L41)</f>
        <v>1.2599196695294193</v>
      </c>
      <c r="M42" s="3"/>
      <c r="N42" s="3">
        <f>N41+A41</f>
        <v>742</v>
      </c>
      <c r="O42" s="3"/>
      <c r="P42" s="3">
        <f>P41+1/(5^A41)</f>
        <v>1.25</v>
      </c>
      <c r="Q42" s="3"/>
      <c r="R42" s="3">
        <f>LN(2*R41+3)</f>
        <v>1.9239387503458796</v>
      </c>
      <c r="S42" s="3"/>
      <c r="T42" s="3">
        <f>2+(T41)^(1/2)</f>
        <v>4</v>
      </c>
    </row>
    <row r="43" spans="1:20" ht="12.75">
      <c r="A43" s="1">
        <v>40</v>
      </c>
      <c r="B43" s="3">
        <f>B42/(1+B42^2)</f>
        <v>0.10937848900783652</v>
      </c>
      <c r="C43" s="3"/>
      <c r="D43" s="3">
        <f>(D41+D42)/(1+D42*D41)</f>
        <v>1</v>
      </c>
      <c r="E43" s="3"/>
      <c r="F43" s="3">
        <f>(A42*F42)/(1+A42+F42^2)</f>
        <v>0.01567795475730532</v>
      </c>
      <c r="G43" s="3"/>
      <c r="H43" s="3">
        <f>(H42+4)^(1/2)</f>
        <v>2.5615528128088303</v>
      </c>
      <c r="I43" s="3"/>
      <c r="J43" s="2">
        <f>A42*J42</f>
        <v>2.0397882081197442E+46</v>
      </c>
      <c r="K43" s="3"/>
      <c r="L43" s="3">
        <f>(L40+L41+L42)/(1+L40*L41*L42)</f>
        <v>1.2599223135200754</v>
      </c>
      <c r="M43" s="3"/>
      <c r="N43" s="3">
        <f>N42+A42</f>
        <v>781</v>
      </c>
      <c r="O43" s="3"/>
      <c r="P43" s="3">
        <f>P42+1/(5^A42)</f>
        <v>1.25</v>
      </c>
      <c r="Q43" s="3"/>
      <c r="R43" s="3">
        <f>LN(2*R42+3)</f>
        <v>1.9239387503458796</v>
      </c>
      <c r="S43" s="3"/>
      <c r="T43" s="3">
        <f>2+(T42)^(1/2)</f>
        <v>4</v>
      </c>
    </row>
    <row r="44" spans="1:20" ht="12.75">
      <c r="A44" s="1">
        <v>41</v>
      </c>
      <c r="B44" s="3">
        <f>B43/(1+B43^2)</f>
        <v>0.10808539278153151</v>
      </c>
      <c r="C44" s="3"/>
      <c r="D44" s="3">
        <f>(D42+D43)/(1+D43*D42)</f>
        <v>1</v>
      </c>
      <c r="E44" s="3"/>
      <c r="F44" s="3">
        <f>(A43*F43)/(1+A43+F43^2)</f>
        <v>0.015295473919298912</v>
      </c>
      <c r="G44" s="3"/>
      <c r="H44" s="3">
        <f>(H43+4)^(1/2)</f>
        <v>2.5615528128088303</v>
      </c>
      <c r="I44" s="3"/>
      <c r="J44" s="2">
        <f>A43*J43</f>
        <v>8.159152832478977E+47</v>
      </c>
      <c r="K44" s="3"/>
      <c r="L44" s="3">
        <f>(L41+L42+L43)/(1+L41*L42*L43)</f>
        <v>1.2599221634519315</v>
      </c>
      <c r="M44" s="3"/>
      <c r="N44" s="3">
        <f>N43+A43</f>
        <v>821</v>
      </c>
      <c r="O44" s="3"/>
      <c r="P44" s="3">
        <f>P43+1/(5^A43)</f>
        <v>1.25</v>
      </c>
      <c r="Q44" s="3"/>
      <c r="R44" s="3">
        <f>LN(2*R43+3)</f>
        <v>1.9239387503458796</v>
      </c>
      <c r="S44" s="3"/>
      <c r="T44" s="3">
        <f>2+(T43)^(1/2)</f>
        <v>4</v>
      </c>
    </row>
    <row r="45" spans="1:20" ht="12.75">
      <c r="A45" s="1">
        <v>42</v>
      </c>
      <c r="B45" s="3">
        <f>B44/(1+B44^2)</f>
        <v>0.10683727147157254</v>
      </c>
      <c r="C45" s="3"/>
      <c r="D45" s="3">
        <f>(D43+D44)/(1+D44*D43)</f>
        <v>1</v>
      </c>
      <c r="E45" s="3"/>
      <c r="F45" s="3">
        <f>(A44*F44)/(1+A44+F44^2)</f>
        <v>0.014931212797887852</v>
      </c>
      <c r="G45" s="3"/>
      <c r="H45" s="3">
        <f>(H44+4)^(1/2)</f>
        <v>2.5615528128088303</v>
      </c>
      <c r="I45" s="3"/>
      <c r="J45" s="2">
        <f>A44*J44</f>
        <v>3.3452526613163803E+49</v>
      </c>
      <c r="K45" s="3"/>
      <c r="L45" s="3">
        <f>(L42+L43+L44)/(1+L42*L43*L44)</f>
        <v>1.2599207176237712</v>
      </c>
      <c r="M45" s="3"/>
      <c r="N45" s="3">
        <f>N44+A44</f>
        <v>862</v>
      </c>
      <c r="O45" s="3"/>
      <c r="P45" s="3">
        <f>P44+1/(5^A44)</f>
        <v>1.25</v>
      </c>
      <c r="Q45" s="3"/>
      <c r="R45" s="3">
        <f>LN(2*R44+3)</f>
        <v>1.9239387503458796</v>
      </c>
      <c r="S45" s="3"/>
      <c r="T45" s="3">
        <f>2+(T44)^(1/2)</f>
        <v>4</v>
      </c>
    </row>
    <row r="46" spans="1:20" ht="12.75">
      <c r="A46" s="1">
        <v>43</v>
      </c>
      <c r="B46" s="3">
        <f>B45/(1+B45^2)</f>
        <v>0.10563157131817948</v>
      </c>
      <c r="C46" s="3"/>
      <c r="D46" s="3">
        <f>(D44+D45)/(1+D45*D44)</f>
        <v>1</v>
      </c>
      <c r="E46" s="3"/>
      <c r="F46" s="3">
        <f>(A45*F45)/(1+A45+F45^2)</f>
        <v>0.01458389967814943</v>
      </c>
      <c r="G46" s="3"/>
      <c r="H46" s="3">
        <f>(H45+4)^(1/2)</f>
        <v>2.5615528128088303</v>
      </c>
      <c r="I46" s="3"/>
      <c r="J46" s="2">
        <f>A45*J45</f>
        <v>1.4050061177528798E+51</v>
      </c>
      <c r="K46" s="3"/>
      <c r="L46" s="3">
        <f>(L43+L44+L45)/(1+L43*L44*L45)</f>
        <v>1.2599203682582312</v>
      </c>
      <c r="M46" s="3"/>
      <c r="N46" s="3">
        <f>N45+A45</f>
        <v>904</v>
      </c>
      <c r="O46" s="3"/>
      <c r="P46" s="3">
        <f>P45+1/(5^A45)</f>
        <v>1.25</v>
      </c>
      <c r="Q46" s="3"/>
      <c r="R46" s="3">
        <f>LN(2*R45+3)</f>
        <v>1.9239387503458796</v>
      </c>
      <c r="S46" s="3"/>
      <c r="T46" s="3">
        <f>2+(T45)^(1/2)</f>
        <v>4</v>
      </c>
    </row>
    <row r="47" spans="1:20" ht="12.75">
      <c r="A47" s="1">
        <v>44</v>
      </c>
      <c r="B47" s="3">
        <f>B46/(1+B46^2)</f>
        <v>0.10446593737416067</v>
      </c>
      <c r="C47" s="3"/>
      <c r="D47" s="3">
        <f>(D45+D46)/(1+D46*D45)</f>
        <v>1</v>
      </c>
      <c r="E47" s="3"/>
      <c r="F47" s="3">
        <f>(A46*F46)/(1+A46+F46^2)</f>
        <v>0.014252378518640637</v>
      </c>
      <c r="G47" s="3"/>
      <c r="H47" s="3">
        <f>(H46+4)^(1/2)</f>
        <v>2.5615528128088303</v>
      </c>
      <c r="I47" s="3"/>
      <c r="J47" s="2">
        <f>A46*J46</f>
        <v>6.041526306337383E+52</v>
      </c>
      <c r="K47" s="3"/>
      <c r="L47" s="3">
        <f>(L44+L45+L46)/(1+L44*L45*L46)</f>
        <v>1.2599210166789143</v>
      </c>
      <c r="M47" s="3"/>
      <c r="N47" s="3">
        <f>N46+A46</f>
        <v>947</v>
      </c>
      <c r="O47" s="3"/>
      <c r="P47" s="3">
        <f>P46+1/(5^A46)</f>
        <v>1.25</v>
      </c>
      <c r="Q47" s="3"/>
      <c r="R47" s="3">
        <f>LN(2*R46+3)</f>
        <v>1.9239387503458796</v>
      </c>
      <c r="S47" s="3"/>
      <c r="T47" s="3">
        <f>2+(T46)^(1/2)</f>
        <v>4</v>
      </c>
    </row>
    <row r="48" spans="1:20" ht="12.75">
      <c r="A48" s="1">
        <v>45</v>
      </c>
      <c r="B48" s="3">
        <f>B47/(1+B47^2)</f>
        <v>0.10333819401485023</v>
      </c>
      <c r="C48" s="3"/>
      <c r="D48" s="3">
        <f>(D46+D47)/(1+D47*D46)</f>
        <v>1</v>
      </c>
      <c r="E48" s="3"/>
      <c r="F48" s="3">
        <f>(A47*F47)/(1+A47+F47^2)</f>
        <v>0.013935596090632555</v>
      </c>
      <c r="G48" s="3"/>
      <c r="H48" s="3">
        <f>(H47+4)^(1/2)</f>
        <v>2.5615528128088303</v>
      </c>
      <c r="I48" s="3"/>
      <c r="J48" s="2">
        <f>A47*J47</f>
        <v>2.6582715747884485E+54</v>
      </c>
      <c r="K48" s="3"/>
      <c r="L48" s="3">
        <f>(L45+L46+L47)/(1+L45*L46*L47)</f>
        <v>1.2599213989361633</v>
      </c>
      <c r="M48" s="3"/>
      <c r="N48" s="3">
        <f>N47+A47</f>
        <v>991</v>
      </c>
      <c r="O48" s="3"/>
      <c r="P48" s="3">
        <f>P47+1/(5^A47)</f>
        <v>1.25</v>
      </c>
      <c r="Q48" s="3"/>
      <c r="R48" s="3">
        <f>LN(2*R47+3)</f>
        <v>1.9239387503458796</v>
      </c>
      <c r="S48" s="3"/>
      <c r="T48" s="3">
        <f>2+(T47)^(1/2)</f>
        <v>4</v>
      </c>
    </row>
    <row r="49" spans="1:20" ht="12.75">
      <c r="A49" s="1">
        <v>46</v>
      </c>
      <c r="B49" s="3">
        <f>B48/(1+B48^2)</f>
        <v>0.10224632773566661</v>
      </c>
      <c r="C49" s="3"/>
      <c r="D49" s="3">
        <f>(D47+D48)/(1+D48*D47)</f>
        <v>1</v>
      </c>
      <c r="E49" s="3"/>
      <c r="F49" s="3">
        <f>(A48*F48)/(1+A48+F48^2)</f>
        <v>0.013632590796041365</v>
      </c>
      <c r="G49" s="3"/>
      <c r="H49" s="3">
        <f>(H48+4)^(1/2)</f>
        <v>2.5615528128088303</v>
      </c>
      <c r="I49" s="3"/>
      <c r="J49" s="2">
        <f>A48*J48</f>
        <v>1.1962222086548019E+56</v>
      </c>
      <c r="K49" s="3"/>
      <c r="L49" s="3">
        <f>(L46+L47+L48)/(1+L46*L47*L48)</f>
        <v>1.2599211718321206</v>
      </c>
      <c r="M49" s="3"/>
      <c r="N49" s="3">
        <f>N48+A48</f>
        <v>1036</v>
      </c>
      <c r="O49" s="3"/>
      <c r="P49" s="3">
        <f>P48+1/(5^A48)</f>
        <v>1.25</v>
      </c>
      <c r="Q49" s="3"/>
      <c r="R49" s="3">
        <f>LN(2*R48+3)</f>
        <v>1.9239387503458796</v>
      </c>
      <c r="S49" s="3"/>
      <c r="T49" s="3">
        <f>2+(T48)^(1/2)</f>
        <v>4</v>
      </c>
    </row>
    <row r="50" spans="1:20" ht="12.75">
      <c r="A50" s="1">
        <v>47</v>
      </c>
      <c r="B50" s="3">
        <f>B49/(1+B49^2)</f>
        <v>0.10118847192635444</v>
      </c>
      <c r="C50" s="3"/>
      <c r="D50" s="3">
        <f>(D48+D49)/(1+D49*D48)</f>
        <v>1</v>
      </c>
      <c r="E50" s="3"/>
      <c r="F50" s="3">
        <f>(A49*F49)/(1+A49+F49^2)</f>
        <v>0.01334248291383798</v>
      </c>
      <c r="G50" s="3"/>
      <c r="H50" s="3">
        <f>(H49+4)^(1/2)</f>
        <v>2.5615528128088303</v>
      </c>
      <c r="I50" s="3"/>
      <c r="J50" s="2">
        <f>A49*J49</f>
        <v>5.5026221598120885E+57</v>
      </c>
      <c r="K50" s="3"/>
      <c r="L50" s="3">
        <f>(L47+L48+L49)/(1+L47*L48*L49)</f>
        <v>1.2599209039740331</v>
      </c>
      <c r="M50" s="3"/>
      <c r="N50" s="3">
        <f>N49+A49</f>
        <v>1082</v>
      </c>
      <c r="O50" s="3"/>
      <c r="P50" s="3">
        <f>P49+1/(5^A49)</f>
        <v>1.25</v>
      </c>
      <c r="Q50" s="3"/>
      <c r="R50" s="3">
        <f>LN(2*R49+3)</f>
        <v>1.9239387503458796</v>
      </c>
      <c r="S50" s="3"/>
      <c r="T50" s="3">
        <f>2+(T49)^(1/2)</f>
        <v>4</v>
      </c>
    </row>
    <row r="51" spans="1:20" ht="12.75">
      <c r="A51" s="1">
        <v>48</v>
      </c>
      <c r="B51" s="3">
        <f>B50/(1+B50^2)</f>
        <v>0.10016289335876966</v>
      </c>
      <c r="C51" s="3"/>
      <c r="D51" s="3">
        <f>(D49+D50)/(1+D50*D49)</f>
        <v>1</v>
      </c>
      <c r="E51" s="3"/>
      <c r="F51" s="3">
        <f>(A50*F50)/(1+A50+F50^2)</f>
        <v>0.013064466066457557</v>
      </c>
      <c r="G51" s="3"/>
      <c r="H51" s="3">
        <f>(H50+4)^(1/2)</f>
        <v>2.5615528128088303</v>
      </c>
      <c r="I51" s="3"/>
      <c r="J51" s="2">
        <f>A50*J50</f>
        <v>2.5862324151116818E+59</v>
      </c>
      <c r="K51" s="3"/>
      <c r="L51" s="3">
        <f>(L48+L49+L50)/(1+L48*L49*L50)</f>
        <v>1.2599209415423398</v>
      </c>
      <c r="M51" s="3"/>
      <c r="N51" s="3">
        <f>N50+A50</f>
        <v>1129</v>
      </c>
      <c r="O51" s="3"/>
      <c r="P51" s="3">
        <f>P50+1/(5^A50)</f>
        <v>1.25</v>
      </c>
      <c r="Q51" s="3"/>
      <c r="R51" s="3">
        <f>LN(2*R50+3)</f>
        <v>1.9239387503458796</v>
      </c>
      <c r="S51" s="3"/>
      <c r="T51" s="3">
        <f>2+(T50)^(1/2)</f>
        <v>4</v>
      </c>
    </row>
    <row r="52" spans="1:20" ht="12.75">
      <c r="A52" s="1">
        <v>49</v>
      </c>
      <c r="B52" s="3">
        <f>B51/(1+B51^2)</f>
        <v>0.09916798016470076</v>
      </c>
      <c r="C52" s="3"/>
      <c r="D52" s="3">
        <f>(D50+D51)/(1+D51*D50)</f>
        <v>1</v>
      </c>
      <c r="E52" s="3"/>
      <c r="F52" s="3">
        <f>(A51*F51)/(1+A51+F51^2)</f>
        <v>0.01279779973179598</v>
      </c>
      <c r="G52" s="3"/>
      <c r="H52" s="3">
        <f>(H51+4)^(1/2)</f>
        <v>2.5615528128088303</v>
      </c>
      <c r="I52" s="3"/>
      <c r="J52" s="2">
        <f>A51*J51</f>
        <v>1.2413915592536073E+61</v>
      </c>
      <c r="K52" s="3"/>
      <c r="L52" s="3">
        <f>(L49+L50+L51)/(1+L49*L50*L51)</f>
        <v>1.2599210940069263</v>
      </c>
      <c r="M52" s="3"/>
      <c r="N52" s="3">
        <f>N51+A51</f>
        <v>1177</v>
      </c>
      <c r="O52" s="3"/>
      <c r="P52" s="3">
        <f>P51+1/(5^A51)</f>
        <v>1.25</v>
      </c>
      <c r="Q52" s="3"/>
      <c r="R52" s="3">
        <f>LN(2*R51+3)</f>
        <v>1.9239387503458796</v>
      </c>
      <c r="S52" s="3"/>
      <c r="T52" s="3">
        <f>2+(T51)^(1/2)</f>
        <v>4</v>
      </c>
    </row>
    <row r="53" spans="1:20" ht="12.75">
      <c r="A53" s="1">
        <v>50</v>
      </c>
      <c r="B53" s="3">
        <f>B52/(1+B52^2)</f>
        <v>0.09820223111321742</v>
      </c>
      <c r="C53" s="3"/>
      <c r="D53" s="3">
        <f>(D51+D52)/(1+D52*D51)</f>
        <v>1</v>
      </c>
      <c r="E53" s="3"/>
      <c r="F53" s="3">
        <f>(A52*F52)/(1+A52+F52^2)</f>
        <v>0.012541802654308718</v>
      </c>
      <c r="G53" s="3"/>
      <c r="H53" s="3">
        <f>(H52+4)^(1/2)</f>
        <v>2.5615528128088303</v>
      </c>
      <c r="I53" s="3"/>
      <c r="J53" s="2">
        <f>A52*J52</f>
        <v>6.082818640342675E+62</v>
      </c>
      <c r="K53" s="3"/>
      <c r="L53" s="3">
        <f>(L50+L51+L52)/(1+L50*L51*L52)</f>
        <v>1.2599211199486517</v>
      </c>
      <c r="M53" s="3"/>
      <c r="N53" s="3">
        <f>N52+A52</f>
        <v>1226</v>
      </c>
      <c r="O53" s="3"/>
      <c r="P53" s="3">
        <f>P52+1/(5^A52)</f>
        <v>1.25</v>
      </c>
      <c r="Q53" s="3"/>
      <c r="R53" s="3">
        <f>LN(2*R52+3)</f>
        <v>1.9239387503458796</v>
      </c>
      <c r="S53" s="3"/>
      <c r="T53" s="3">
        <f>2+(T52)^(1/2)</f>
        <v>4</v>
      </c>
    </row>
    <row r="54" spans="1:20" ht="12.75">
      <c r="A54" s="1">
        <v>51</v>
      </c>
      <c r="B54" s="3"/>
      <c r="C54" s="3"/>
      <c r="D54" s="3"/>
      <c r="E54" s="3"/>
      <c r="F54" s="3">
        <f>(A53*F53)/(1+A53+F53^2)</f>
        <v>0.012295847031723033</v>
      </c>
      <c r="G54" s="3"/>
      <c r="H54" s="3"/>
      <c r="I54" s="3"/>
      <c r="J54" s="2">
        <f>A53*J53</f>
        <v>3.0414093201713376E+64</v>
      </c>
      <c r="K54" s="3"/>
      <c r="L54" s="3"/>
      <c r="M54" s="3"/>
      <c r="N54" s="3">
        <f>N53+A53</f>
        <v>1276</v>
      </c>
      <c r="O54" s="3"/>
      <c r="P54" s="3"/>
      <c r="Q54" s="3"/>
      <c r="R54" s="3"/>
      <c r="S54" s="3"/>
      <c r="T54" s="3"/>
    </row>
  </sheetData>
  <printOptions gridLines="1"/>
  <pageMargins left="0" right="0" top="0.23750000000000002" bottom="0.23750000000000002" header="0" footer="0"/>
  <pageSetup firstPageNumber="1" useFirstPageNumber="1" horizontalDpi="300" verticalDpi="300" orientation="landscape" paperSize="9" scale="8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O1" sqref="O1"/>
    </sheetView>
  </sheetViews>
  <sheetFormatPr defaultColWidth="12.57421875" defaultRowHeight="12.75"/>
  <cols>
    <col min="1" max="2" width="11.7109375" style="1" customWidth="1"/>
    <col min="3" max="3" width="5.140625" style="1" customWidth="1"/>
    <col min="4" max="4" width="11.7109375" style="1" customWidth="1"/>
    <col min="5" max="5" width="5.140625" style="1" customWidth="1"/>
    <col min="6" max="6" width="11.7109375" style="1" customWidth="1"/>
    <col min="7" max="7" width="5.140625" style="1" customWidth="1"/>
    <col min="8" max="8" width="11.7109375" style="1" customWidth="1"/>
    <col min="9" max="9" width="5.140625" style="1" customWidth="1"/>
    <col min="10" max="10" width="12.140625" style="1" customWidth="1"/>
    <col min="11" max="11" width="5.140625" style="1" customWidth="1"/>
    <col min="12" max="12" width="12.140625" style="1" customWidth="1"/>
    <col min="13" max="13" width="5.140625" style="1" customWidth="1"/>
    <col min="14" max="14" width="12.140625" style="1" customWidth="1"/>
    <col min="15" max="15" width="5.140625" style="1" customWidth="1"/>
    <col min="16" max="16" width="13.140625" style="1" customWidth="1"/>
    <col min="17" max="16384" width="11.7109375" style="1" customWidth="1"/>
  </cols>
  <sheetData>
    <row r="1" spans="1:16" ht="12.75">
      <c r="A1" s="1" t="s">
        <v>0</v>
      </c>
      <c r="B1" s="1" t="s">
        <v>11</v>
      </c>
      <c r="D1" s="1" t="s">
        <v>12</v>
      </c>
      <c r="F1" s="1" t="s">
        <v>13</v>
      </c>
      <c r="H1" s="1" t="s">
        <v>14</v>
      </c>
      <c r="J1" s="1" t="s">
        <v>15</v>
      </c>
      <c r="L1" s="1" t="s">
        <v>16</v>
      </c>
      <c r="N1" s="1" t="s">
        <v>17</v>
      </c>
      <c r="P1" s="1" t="s">
        <v>18</v>
      </c>
    </row>
    <row r="3" spans="1:16" ht="12.75">
      <c r="A3" s="1">
        <v>0</v>
      </c>
      <c r="B3" s="3"/>
      <c r="C3" s="3"/>
      <c r="D3" s="3"/>
      <c r="E3" s="3"/>
      <c r="F3" s="3"/>
      <c r="G3" s="3"/>
      <c r="H3" s="3"/>
      <c r="I3" s="3"/>
      <c r="J3" s="3">
        <v>1</v>
      </c>
      <c r="K3" s="3"/>
      <c r="L3" s="3">
        <v>1</v>
      </c>
      <c r="M3" s="3"/>
      <c r="N3" s="3">
        <v>1</v>
      </c>
      <c r="O3" s="3"/>
      <c r="P3" s="3">
        <v>1</v>
      </c>
    </row>
    <row r="4" spans="1:16" ht="12.75">
      <c r="A4" s="1">
        <v>1</v>
      </c>
      <c r="B4" s="3">
        <v>1</v>
      </c>
      <c r="C4" s="3"/>
      <c r="D4" s="3">
        <v>2</v>
      </c>
      <c r="E4" s="3"/>
      <c r="F4" s="2">
        <v>3</v>
      </c>
      <c r="G4" s="2"/>
      <c r="H4" s="2">
        <v>2</v>
      </c>
      <c r="I4" s="2"/>
      <c r="J4" s="3">
        <v>3</v>
      </c>
      <c r="K4" s="3"/>
      <c r="L4" s="3">
        <v>1</v>
      </c>
      <c r="M4" s="3"/>
      <c r="N4" s="3">
        <v>2</v>
      </c>
      <c r="O4" s="3"/>
      <c r="P4" s="3">
        <v>2</v>
      </c>
    </row>
    <row r="5" spans="1:16" ht="12.75">
      <c r="A5" s="1">
        <v>2</v>
      </c>
      <c r="B5" s="3">
        <f>B4+D4/(A4*(A4)+1)</f>
        <v>2</v>
      </c>
      <c r="C5" s="3"/>
      <c r="D5" s="3">
        <f>D4+B4/(A4*(A4)+1)</f>
        <v>2.5</v>
      </c>
      <c r="E5" s="3"/>
      <c r="F5" s="2">
        <v>5</v>
      </c>
      <c r="G5" s="2"/>
      <c r="H5" s="2">
        <v>1</v>
      </c>
      <c r="I5" s="2"/>
      <c r="J5" s="3">
        <f>(J3*J4)^(1/2)</f>
        <v>1.7320508075688772</v>
      </c>
      <c r="K5" s="3"/>
      <c r="L5" s="3">
        <f>(L3*L4)/(2+L3*L4)</f>
        <v>0.3333333333333333</v>
      </c>
      <c r="M5" s="3"/>
      <c r="N5" s="3">
        <v>3</v>
      </c>
      <c r="O5" s="3"/>
      <c r="P5" s="3">
        <f>(1+P3+P4)/((P4)^2+A4*(P3)^2)</f>
        <v>0.8</v>
      </c>
    </row>
    <row r="6" spans="1:16" ht="12.75">
      <c r="A6" s="1">
        <v>3</v>
      </c>
      <c r="B6" s="3">
        <f>B5+D5/(A5*(A5)+1)</f>
        <v>2.5</v>
      </c>
      <c r="C6" s="3"/>
      <c r="D6" s="3">
        <f>D5+B5/(A5*(A5)+1)</f>
        <v>2.9</v>
      </c>
      <c r="E6" s="3"/>
      <c r="F6" s="2">
        <f>(H5+H4+4*F5)/(1+(F4)^2)</f>
        <v>2.3</v>
      </c>
      <c r="G6" s="2"/>
      <c r="H6" s="2">
        <f>2*H4*F5+F4/H5</f>
        <v>23</v>
      </c>
      <c r="I6" s="2"/>
      <c r="J6" s="3">
        <f>(J4*J5)^(1/2)</f>
        <v>2.2795070569547775</v>
      </c>
      <c r="K6" s="3"/>
      <c r="L6" s="3">
        <f>(L4*L5)/(2+L4*L5)</f>
        <v>0.14285714285714285</v>
      </c>
      <c r="M6" s="3"/>
      <c r="N6" s="3">
        <f>(N3*N4*N5)^(1/3)</f>
        <v>1.8171205928321397</v>
      </c>
      <c r="O6" s="3"/>
      <c r="P6" s="3">
        <f>(1+P4+P5)/((P5)^2+A5*(P4)^2)</f>
        <v>0.43981481481481477</v>
      </c>
    </row>
    <row r="7" spans="1:16" ht="12.75">
      <c r="A7" s="1">
        <v>4</v>
      </c>
      <c r="B7" s="3">
        <f>B6+D6/(A6*(A6)+1)</f>
        <v>2.79</v>
      </c>
      <c r="C7" s="3"/>
      <c r="D7" s="3">
        <f>D6+B6/(A6*(A6)+1)</f>
        <v>3.15</v>
      </c>
      <c r="E7" s="3"/>
      <c r="F7" s="2">
        <f>(H6+H5+4*F6)/(1+(F5)^2)</f>
        <v>1.276923076923077</v>
      </c>
      <c r="G7" s="2"/>
      <c r="H7" s="2">
        <f>2*H5*F6+F5/H6</f>
        <v>4.817391304347826</v>
      </c>
      <c r="I7" s="2"/>
      <c r="J7" s="3">
        <f>(J5*J6)^(1/2)</f>
        <v>1.9870133464215778</v>
      </c>
      <c r="K7" s="3"/>
      <c r="L7" s="3">
        <f>(L5*L6)/(2+L5*L6)</f>
        <v>0.023255813953488372</v>
      </c>
      <c r="M7" s="3"/>
      <c r="N7" s="3">
        <f>(N4*N5*N6)^(1/3)</f>
        <v>2.2174048860973308</v>
      </c>
      <c r="O7" s="3"/>
      <c r="P7" s="3">
        <f>(1+P5+P6)/((P6)^2+A6*(P5)^2)</f>
        <v>1.0597972587869195</v>
      </c>
    </row>
    <row r="8" spans="1:16" ht="12.75">
      <c r="A8" s="1">
        <v>5</v>
      </c>
      <c r="B8" s="3">
        <f>B7+D7/(A7*(A7)+1)</f>
        <v>2.975294117647059</v>
      </c>
      <c r="C8" s="3"/>
      <c r="D8" s="3">
        <f>D7+B7/(A7*(A7)+1)</f>
        <v>3.3141176470588234</v>
      </c>
      <c r="E8" s="3"/>
      <c r="F8" s="2">
        <f>(H7+H6+4*F7)/(1+(F6)^2)</f>
        <v>5.234512497939608</v>
      </c>
      <c r="G8" s="2"/>
      <c r="H8" s="2">
        <f>2*H6*F7+F6/H7</f>
        <v>59.21589836156624</v>
      </c>
      <c r="I8" s="2"/>
      <c r="J8" s="3">
        <f>(J6*J7)^(1/2)</f>
        <v>2.12824127989082</v>
      </c>
      <c r="K8" s="3"/>
      <c r="L8" s="3">
        <f>(L6*L7)/(2+L6*L7)</f>
        <v>0.0016583747927031505</v>
      </c>
      <c r="M8" s="3"/>
      <c r="N8" s="3">
        <f>(N5*N6*N7)^(1/3)</f>
        <v>2.2950034091631215</v>
      </c>
      <c r="O8" s="3"/>
      <c r="P8" s="3">
        <f>(1+P6+P7)/((P7)^2+A7*(P6)^2)</f>
        <v>1.3177224291733742</v>
      </c>
    </row>
    <row r="9" spans="1:16" ht="12.75">
      <c r="A9" s="1">
        <v>6</v>
      </c>
      <c r="B9" s="3">
        <f>B8+D8/(A8*(A8)+1)</f>
        <v>3.1027601809954755</v>
      </c>
      <c r="C9" s="3"/>
      <c r="D9" s="3">
        <f>D8+B8/(A8*(A8)+1)</f>
        <v>3.428552036199095</v>
      </c>
      <c r="E9" s="3"/>
      <c r="F9" s="2">
        <f>(H8+H7+4*F8)/(1+(F7)^2)</f>
        <v>32.30195339694676</v>
      </c>
      <c r="G9" s="2"/>
      <c r="H9" s="2">
        <f>2*H7*F8+F7/H8</f>
        <v>50.45495383567139</v>
      </c>
      <c r="I9" s="2"/>
      <c r="J9" s="3">
        <f>(J7*J8)^(1/2)</f>
        <v>2.056415285769973</v>
      </c>
      <c r="K9" s="3"/>
      <c r="L9" s="3">
        <f>(L7*L8)/(2+L7*L8)</f>
        <v>1.9283055978711502E-05</v>
      </c>
      <c r="M9" s="3"/>
      <c r="N9" s="3">
        <f>(N6*N7*N8)^(1/3)</f>
        <v>2.098959353089619</v>
      </c>
      <c r="O9" s="3"/>
      <c r="P9" s="3">
        <f>(1+P7+P8)/((P8)^2+A8*(P7)^2)</f>
        <v>0.4593862629069245</v>
      </c>
    </row>
    <row r="10" spans="1:16" ht="12.75">
      <c r="A10" s="1">
        <v>7</v>
      </c>
      <c r="B10" s="3">
        <f>B9+D9/(A9*(A9)+1)</f>
        <v>3.195423749541397</v>
      </c>
      <c r="C10" s="3"/>
      <c r="D10" s="3">
        <f>D9+B9/(A9*(A9)+1)</f>
        <v>3.512410419469243</v>
      </c>
      <c r="E10" s="3"/>
      <c r="F10" s="2">
        <f>(H9+H8+4*F9)/(1+(F8)^2)</f>
        <v>8.411184762870688</v>
      </c>
      <c r="G10" s="2"/>
      <c r="H10" s="2">
        <f>2*H8*F9+F8/H9</f>
        <v>3825.6821247221246</v>
      </c>
      <c r="I10" s="2"/>
      <c r="J10" s="3">
        <f>(J8*J9)^(1/2)</f>
        <v>2.0920200524311743</v>
      </c>
      <c r="K10" s="3"/>
      <c r="L10" s="3">
        <f>(L8*L9)/(2+L8*L9)</f>
        <v>1.598926672503281E-08</v>
      </c>
      <c r="M10" s="3"/>
      <c r="N10" s="3">
        <f>(N7*N8*N9)^(1/3)</f>
        <v>2.202304947997059</v>
      </c>
      <c r="O10" s="3"/>
      <c r="P10" s="3">
        <f>(1+P8+P9)/((P9)^2+A9*(P8)^2)</f>
        <v>0.2612669828973338</v>
      </c>
    </row>
    <row r="11" spans="1:16" ht="12.75">
      <c r="A11" s="1">
        <v>8</v>
      </c>
      <c r="B11" s="3">
        <f>B10+D10/(A10*(A10)+1)</f>
        <v>3.2656719579307816</v>
      </c>
      <c r="C11" s="3"/>
      <c r="D11" s="3">
        <f>D10+B10/(A10*(A10)+1)</f>
        <v>3.576318894460071</v>
      </c>
      <c r="E11" s="3"/>
      <c r="F11" s="2">
        <f>(H10+H9+4*F10)/(1+(F9)^2)</f>
        <v>3.743509381457384</v>
      </c>
      <c r="G11" s="2"/>
      <c r="H11" s="2">
        <f>2*H9*F10+F9/H10</f>
        <v>848.7803212772749</v>
      </c>
      <c r="I11" s="2"/>
      <c r="J11" s="3">
        <f>(J9*J10)^(1/2)</f>
        <v>2.074141271455917</v>
      </c>
      <c r="K11" s="3"/>
      <c r="L11" s="3">
        <f>(L9*L10)/(2+L9*L10)</f>
        <v>1.5416096265865464E-13</v>
      </c>
      <c r="M11" s="3"/>
      <c r="N11" s="3">
        <f>(N8*N9*N10)^(1/3)</f>
        <v>2.1972945203223606</v>
      </c>
      <c r="O11" s="3"/>
      <c r="P11" s="3">
        <f>(1+P9+P10)/((P10)^2+A10*(P9)^2)</f>
        <v>1.1133234795787885</v>
      </c>
    </row>
    <row r="12" spans="1:16" ht="12.75">
      <c r="A12" s="1">
        <v>9</v>
      </c>
      <c r="B12" s="3">
        <f>B11+D11/(A11*(A11)+1)</f>
        <v>3.3206922486147827</v>
      </c>
      <c r="C12" s="3"/>
      <c r="D12" s="3">
        <f>D11+B11/(A11*(A11)+1)</f>
        <v>3.62656000150516</v>
      </c>
      <c r="E12" s="3"/>
      <c r="F12" s="2">
        <f>(H11+H10+4*F11)/(1+(F10)^2)</f>
        <v>65.35979512411662</v>
      </c>
      <c r="G12" s="2"/>
      <c r="H12" s="2">
        <f>2*H10*F11+F10/H11</f>
        <v>28642.9637584733</v>
      </c>
      <c r="I12" s="2"/>
      <c r="J12" s="3">
        <f>(J10*J11)^(1/2)</f>
        <v>2.0830614804803216</v>
      </c>
      <c r="K12" s="3"/>
      <c r="L12" s="3">
        <f>(L10*L11)/(2+L10*L11)</f>
        <v>1.2324603752685261E-21</v>
      </c>
      <c r="M12" s="3"/>
      <c r="N12" s="3">
        <f>(N9*N10*N11)^(1/3)</f>
        <v>2.1656582218124036</v>
      </c>
      <c r="O12" s="3"/>
      <c r="P12" s="3">
        <f>(1+P10+P11)/((P11)^2+A11*(P10)^2)</f>
        <v>1.3298761312500955</v>
      </c>
    </row>
    <row r="13" spans="1:16" ht="12.75">
      <c r="A13" s="1">
        <v>10</v>
      </c>
      <c r="B13" s="3">
        <f>B12+D12/(A12*(A12)+1)</f>
        <v>3.364918590096553</v>
      </c>
      <c r="C13" s="3"/>
      <c r="D13" s="3">
        <f>D12+B12/(A12*(A12)+1)</f>
        <v>3.6670562484394864</v>
      </c>
      <c r="E13" s="3"/>
      <c r="F13" s="2">
        <f>(H12+H11+4*F12)/(1+(F11)^2)</f>
        <v>1981.714117997823</v>
      </c>
      <c r="G13" s="2"/>
      <c r="H13" s="2">
        <f>2*H11*F12+F11/H12</f>
        <v>110952.21593882472</v>
      </c>
      <c r="I13" s="2"/>
      <c r="J13" s="3">
        <f>(J11*J12)^(1/2)</f>
        <v>2.0785965908863364</v>
      </c>
      <c r="K13" s="3"/>
      <c r="L13" s="3">
        <f>(L11*L12)/(2+L11*L12)</f>
        <v>9.499863894502137E-35</v>
      </c>
      <c r="M13" s="3"/>
      <c r="N13" s="3">
        <f>(N10*N11*N12)^(1/3)</f>
        <v>2.1883588948015147</v>
      </c>
      <c r="O13" s="3"/>
      <c r="P13" s="3">
        <f>(1+P11+P12)/((P12)^2+A12*(P11)^2)</f>
        <v>0.26641959062297194</v>
      </c>
    </row>
    <row r="14" spans="1:16" ht="12.75">
      <c r="A14" s="1">
        <v>11</v>
      </c>
      <c r="B14" s="3">
        <f>B13+D13/(A13*(A13)+1)</f>
        <v>3.4012260777048646</v>
      </c>
      <c r="C14" s="3"/>
      <c r="D14" s="3">
        <f>D13+B13/(A13*(A13)+1)</f>
        <v>3.700372274084007</v>
      </c>
      <c r="E14" s="3"/>
      <c r="F14" s="2">
        <f>(H13+H12+4*F13)/(1+(F12)^2)</f>
        <v>34.52501552921545</v>
      </c>
      <c r="G14" s="2"/>
      <c r="H14" s="2">
        <f>2*H12*F13+F12/H13</f>
        <v>113524331.32352214</v>
      </c>
      <c r="I14" s="2"/>
      <c r="J14" s="3">
        <f>(J12*J13)^(1/2)</f>
        <v>2.080827838129104</v>
      </c>
      <c r="K14" s="3"/>
      <c r="L14" s="3">
        <f>(L12*L13)/(2+L12*L13)</f>
        <v>5.854102910209013E-56</v>
      </c>
      <c r="M14" s="3"/>
      <c r="N14" s="3">
        <f>(N11*N12*N13)^(1/3)</f>
        <v>2.1837298632285735</v>
      </c>
      <c r="O14" s="3"/>
      <c r="P14" s="3">
        <f>(1+P12+P13)/((P13)^2+A13*(P12)^2)</f>
        <v>0.14621511695896247</v>
      </c>
    </row>
    <row r="15" spans="1:16" ht="12.75">
      <c r="A15" s="1">
        <v>12</v>
      </c>
      <c r="B15" s="3">
        <f>B14+D14/(A14*(A14)+1)</f>
        <v>3.4315569979842415</v>
      </c>
      <c r="C15" s="3"/>
      <c r="D15" s="3">
        <f>D14+B14/(A14*(A14)+1)</f>
        <v>3.7282511763602764</v>
      </c>
      <c r="E15" s="3"/>
      <c r="F15" s="2">
        <f>(H14+H13+4*F14)/(1+(F13)^2)</f>
        <v>28.93554124954359</v>
      </c>
      <c r="G15" s="2"/>
      <c r="H15" s="2">
        <f>2*H13*F14+F13/H14</f>
        <v>7661253.956595036</v>
      </c>
      <c r="I15" s="2"/>
      <c r="J15" s="3">
        <f>(J13*J14)^(1/2)</f>
        <v>2.079711915279744</v>
      </c>
      <c r="K15" s="3"/>
      <c r="L15" s="3">
        <f>(L13*L14)/(2+L13*L14)</f>
        <v>2.7806590435697245E-90</v>
      </c>
      <c r="M15" s="3"/>
      <c r="N15" s="3">
        <f>(N12*N13*N14)^(1/3)</f>
        <v>2.179226945193393</v>
      </c>
      <c r="O15" s="3"/>
      <c r="P15" s="3">
        <f>(1+P13+P14)/((P14)^2+A14*(P13)^2)</f>
        <v>1.7610556135397615</v>
      </c>
    </row>
    <row r="16" spans="1:16" ht="12.75">
      <c r="A16" s="1">
        <v>13</v>
      </c>
      <c r="B16" s="3">
        <f>B15+D15/(A15*(A15)+1)</f>
        <v>3.4572690750625883</v>
      </c>
      <c r="C16" s="3"/>
      <c r="D16" s="3">
        <f>D15+B15/(A15*(A15)+1)</f>
        <v>3.7519170866912024</v>
      </c>
      <c r="E16" s="3"/>
      <c r="F16" s="2">
        <f>(H15+H14+4*F15)/(1+(F14)^2)</f>
        <v>101582.6221059558</v>
      </c>
      <c r="G16" s="2"/>
      <c r="H16" s="2">
        <f>2*H14*F15+F14/H15</f>
        <v>6569775943.677261</v>
      </c>
      <c r="I16" s="2"/>
      <c r="J16" s="3">
        <f>(J14*J15)^(1/2)</f>
        <v>2.0802698018773644</v>
      </c>
      <c r="K16" s="3"/>
      <c r="L16" s="3">
        <f>(L14*L15)/(2+L14*L15)</f>
        <v>8.139132099630267E-146</v>
      </c>
      <c r="M16" s="3"/>
      <c r="N16" s="3">
        <f>(N13*N14*N15)^(1/3)</f>
        <v>2.183768718648046</v>
      </c>
      <c r="O16" s="3"/>
      <c r="P16" s="3">
        <f>(1+P14+P15)/((P15)^2+A15*(P14)^2)</f>
        <v>0.8658097599899885</v>
      </c>
    </row>
    <row r="17" spans="1:16" ht="12.75">
      <c r="A17" s="1">
        <v>14</v>
      </c>
      <c r="B17" s="3">
        <f>B16+D16/(A16*(A16)+1)</f>
        <v>3.4793391755725365</v>
      </c>
      <c r="C17" s="3"/>
      <c r="D17" s="3">
        <f>D16+B16/(A16*(A16)+1)</f>
        <v>3.7722539636033354</v>
      </c>
      <c r="E17" s="3"/>
      <c r="F17" s="2">
        <f>(H16+H15+4*F16)/(1+(F15)^2)</f>
        <v>7846968.718316896</v>
      </c>
      <c r="G17" s="2"/>
      <c r="H17" s="2">
        <f>2*H15*F16+F15/H16</f>
        <v>1556500531061.1045</v>
      </c>
      <c r="I17" s="2"/>
      <c r="J17" s="3">
        <f>(J15*J16)^(1/2)</f>
        <v>2.079990839874298</v>
      </c>
      <c r="K17" s="3"/>
      <c r="L17" s="3">
        <f>(L15*L16)/(2+L15*L16)</f>
        <v>1.131607563982277E-235</v>
      </c>
      <c r="M17" s="3"/>
      <c r="N17" s="3">
        <f>(N14*N15*N16)^(1/3)</f>
        <v>2.182240800504026</v>
      </c>
      <c r="O17" s="3"/>
      <c r="P17" s="3">
        <f>(1+P15+P16)/((P16)^2+A16*(P15)^2)</f>
        <v>0.088316356551946</v>
      </c>
    </row>
    <row r="18" spans="1:16" ht="12.75">
      <c r="A18" s="1">
        <v>15</v>
      </c>
      <c r="B18" s="3">
        <f>B17+D17/(A17*(A17)+1)</f>
        <v>3.498487672849711</v>
      </c>
      <c r="C18" s="3"/>
      <c r="D18" s="3">
        <f>D17+B17/(A17*(A17)+1)</f>
        <v>3.7899155837839067</v>
      </c>
      <c r="E18" s="3"/>
      <c r="F18" s="2">
        <f>(H17+H16+4*F17)/(1+(F16)^2)</f>
        <v>151.4775932378555</v>
      </c>
      <c r="G18" s="2"/>
      <c r="H18" s="2">
        <f>2*H16*F17+F16/H17</f>
        <v>1.0310565263277267E+17</v>
      </c>
      <c r="I18" s="2"/>
      <c r="J18" s="3">
        <f>(J16*J17)^(1/2)</f>
        <v>2.0801303161994538</v>
      </c>
      <c r="K18" s="3"/>
      <c r="L18" s="3">
        <f>(L16*L17)/(2+L16*L17)</f>
        <v>0</v>
      </c>
      <c r="M18" s="3"/>
      <c r="N18" s="3">
        <f>(N15*N16*N17)^(1/3)</f>
        <v>2.181744671935914</v>
      </c>
      <c r="O18" s="3"/>
      <c r="P18" s="3">
        <f>(1+P16+P17)/((P17)^2+A17*(P16)^2)</f>
        <v>0.18606168453526267</v>
      </c>
    </row>
    <row r="19" spans="1:16" ht="12.75">
      <c r="A19" s="1">
        <v>16</v>
      </c>
      <c r="B19" s="3">
        <f>B18+D18/(A18*(A18)+1)</f>
        <v>3.515257210831056</v>
      </c>
      <c r="C19" s="3"/>
      <c r="D19" s="3">
        <f>D18+B18/(A18*(A18)+1)</f>
        <v>3.805395617734569</v>
      </c>
      <c r="E19" s="3"/>
      <c r="F19" s="2">
        <f>(H18+H17+4*F18)/(1+(F17)^2)</f>
        <v>1674.5001434249125</v>
      </c>
      <c r="G19" s="2"/>
      <c r="H19" s="2">
        <f>2*H17*F18+F17/H18</f>
        <v>471549908637160.1</v>
      </c>
      <c r="I19" s="2"/>
      <c r="J19" s="3">
        <f>(J17*J18)^(1/2)</f>
        <v>2.0800605768678206</v>
      </c>
      <c r="K19" s="3"/>
      <c r="L19" s="3">
        <f>(L17*L18)/(2+L17*L18)</f>
        <v>0</v>
      </c>
      <c r="M19" s="3"/>
      <c r="N19" s="3">
        <f>(N16*N17*N18)^(1/3)</f>
        <v>2.18258456041883</v>
      </c>
      <c r="O19" s="3"/>
      <c r="P19" s="3">
        <f>(1+P17+P18)/((P18)^2+A18*(P17)^2)</f>
        <v>8.405320850580148</v>
      </c>
    </row>
    <row r="20" spans="1:16" ht="12.75">
      <c r="A20" s="1">
        <v>17</v>
      </c>
      <c r="B20" s="3">
        <f>B19+D19/(A19*(A19)+1)</f>
        <v>3.53006419767049</v>
      </c>
      <c r="C20" s="3"/>
      <c r="D20" s="3">
        <f>D19+B19/(A19*(A19)+1)</f>
        <v>3.8190736613564797</v>
      </c>
      <c r="E20" s="3"/>
      <c r="F20" s="2">
        <f>(H19+H18+4*F19)/(1+(F18)^2)</f>
        <v>4513863876386.328</v>
      </c>
      <c r="G20" s="2"/>
      <c r="H20" s="2">
        <f>2*H18*F19+F18/H19</f>
        <v>3.453008602429941E+20</v>
      </c>
      <c r="I20" s="2"/>
      <c r="J20" s="3">
        <f>(J18*J19)^(1/2)</f>
        <v>2.0800954462413683</v>
      </c>
      <c r="K20" s="3"/>
      <c r="L20" s="3">
        <f>(L18*L19)/(2+L18*L19)</f>
        <v>0</v>
      </c>
      <c r="M20" s="3"/>
      <c r="N20" s="3">
        <f>(N17*N18*N19)^(1/3)</f>
        <v>2.182189983718518</v>
      </c>
      <c r="O20" s="3"/>
      <c r="P20" s="3">
        <f>(1+P18+P19)/((P19)^2+A19*(P18)^2)</f>
        <v>0.13470414429428662</v>
      </c>
    </row>
    <row r="21" spans="1:16" ht="12.75">
      <c r="A21" s="1">
        <v>18</v>
      </c>
      <c r="B21" s="3">
        <f>B20+D20/(A20*(A20)+1)</f>
        <v>3.543233417192409</v>
      </c>
      <c r="C21" s="3"/>
      <c r="D21" s="3">
        <f>D20+B20/(A20*(A20)+1)</f>
        <v>3.831246296520861</v>
      </c>
      <c r="E21" s="3"/>
      <c r="F21" s="2">
        <f>(H20+H19+4*F20)/(1+(F19)^2)</f>
        <v>123148107762794.08</v>
      </c>
      <c r="G21" s="2"/>
      <c r="H21" s="2">
        <f>2*H19*F20+F19/H20</f>
        <v>4.257024197021101E+27</v>
      </c>
      <c r="I21" s="2"/>
      <c r="J21" s="3">
        <f>(J19*J20)^(1/2)</f>
        <v>2.080078011481528</v>
      </c>
      <c r="K21" s="3"/>
      <c r="L21" s="3">
        <f>(L19*L20)/(2+L19*L20)</f>
        <v>0</v>
      </c>
      <c r="M21" s="3"/>
      <c r="N21" s="3">
        <f>(N18*N19*N20)^(1/3)</f>
        <v>2.1821730450529824</v>
      </c>
      <c r="O21" s="3"/>
      <c r="P21" s="3">
        <f>(1+P19+P20)/((P20)^2+A20*(P19)^2)</f>
        <v>0.007943016006185227</v>
      </c>
    </row>
    <row r="22" spans="1:16" ht="12.75">
      <c r="A22" s="1">
        <v>19</v>
      </c>
      <c r="B22" s="3">
        <f>B21+D21/(A21*(A21)+1)</f>
        <v>3.55502186733555</v>
      </c>
      <c r="C22" s="3"/>
      <c r="D22" s="3">
        <f>D21+B21/(A21*(A21)+1)</f>
        <v>3.842148553189145</v>
      </c>
      <c r="E22" s="3"/>
      <c r="F22" s="2">
        <f>(H21+H20+4*F21)/(1+(F20)^2)</f>
        <v>208.9340572953418</v>
      </c>
      <c r="G22" s="2"/>
      <c r="H22" s="2">
        <f>2*H20*F21+F20/H21</f>
        <v>8.504629509557947E+34</v>
      </c>
      <c r="I22" s="2"/>
      <c r="J22" s="3">
        <f>(J20*J21)^(1/2)</f>
        <v>2.0800867288431815</v>
      </c>
      <c r="K22" s="3"/>
      <c r="L22" s="3">
        <f>(L20*L21)/(2+L20*L21)</f>
        <v>0</v>
      </c>
      <c r="M22" s="3"/>
      <c r="N22" s="3">
        <f>(N19*N20*N21)^(1/3)</f>
        <v>2.1823158547819936</v>
      </c>
      <c r="O22" s="3"/>
      <c r="P22" s="3">
        <f>(1+P20+P21)/((P21)^2+A21*(P20)^2)</f>
        <v>3.4977908782744085</v>
      </c>
    </row>
    <row r="23" spans="1:16" ht="12.75">
      <c r="A23" s="1">
        <v>20</v>
      </c>
      <c r="B23" s="3">
        <f>B22+D22/(A22*(A22)+1)</f>
        <v>3.565635537371984</v>
      </c>
      <c r="C23" s="3"/>
      <c r="D23" s="3">
        <f>D22+B22/(A22*(A22)+1)</f>
        <v>3.8519690555850996</v>
      </c>
      <c r="E23" s="3"/>
      <c r="F23" s="2">
        <f>(H22+H21+4*F22)/(1+(F21)^2)</f>
        <v>5607895.789877198</v>
      </c>
      <c r="G23" s="2"/>
      <c r="H23" s="2">
        <f>2*H21*F22+F21/H22</f>
        <v>1.7788746749761263E+30</v>
      </c>
      <c r="I23" s="2"/>
      <c r="J23" s="3">
        <f>(J21*J22)^(1/2)</f>
        <v>2.080082370157788</v>
      </c>
      <c r="K23" s="3"/>
      <c r="L23" s="3">
        <f>(L21*L22)/(2+L21*L22)</f>
        <v>0</v>
      </c>
      <c r="M23" s="3"/>
      <c r="N23" s="3">
        <f>(N20*N21*N22)^(1/3)</f>
        <v>2.182226293587981</v>
      </c>
      <c r="O23" s="3"/>
      <c r="P23" s="3">
        <f>(1+P21+P22)/((P22)^2+A22*(P21)^2)</f>
        <v>0.3682436845005823</v>
      </c>
    </row>
    <row r="24" spans="1:16" ht="12.75">
      <c r="A24" s="1">
        <v>21</v>
      </c>
      <c r="B24" s="3">
        <f>B23+D23/(A23*(A23)+1)</f>
        <v>3.5752414452412737</v>
      </c>
      <c r="C24" s="3"/>
      <c r="D24" s="3">
        <f>D23+B23/(A23*(A23)+1)</f>
        <v>3.860860914780541</v>
      </c>
      <c r="E24" s="3"/>
      <c r="F24" s="2">
        <f>(H23+H22+4*F23)/(1+(F22)^2)</f>
        <v>1.948211301986593E+30</v>
      </c>
      <c r="G24" s="2"/>
      <c r="H24" s="2">
        <f>2*H22*F23+F22/H23</f>
        <v>9.538615204223077E+41</v>
      </c>
      <c r="I24" s="2"/>
      <c r="J24" s="3">
        <f>(J22*J23)^(1/2)</f>
        <v>2.080084549499343</v>
      </c>
      <c r="K24" s="3"/>
      <c r="L24" s="3">
        <f>(L22*L23)/(2+L22*L23)</f>
        <v>0</v>
      </c>
      <c r="M24" s="3"/>
      <c r="N24" s="3">
        <f>(N21*N22*N23)^(1/3)</f>
        <v>2.182238397012061</v>
      </c>
      <c r="O24" s="3"/>
      <c r="P24" s="3">
        <f>(1+P22+P23)/((P23)^2+A23*(P22)^2)</f>
        <v>0.019875446791202542</v>
      </c>
    </row>
    <row r="25" spans="1:16" ht="12.75">
      <c r="A25" s="1">
        <v>22</v>
      </c>
      <c r="B25" s="3">
        <f>B24+D24/(A24*(A24)+1)</f>
        <v>3.5839764246864787</v>
      </c>
      <c r="C25" s="3"/>
      <c r="D25" s="3">
        <f>D24+B24/(A24*(A24)+1)</f>
        <v>3.8689496963308603</v>
      </c>
      <c r="E25" s="3"/>
      <c r="F25" s="2">
        <f>(H24+H23+4*F24)/(1+(F23)^2)</f>
        <v>3.0330911373191737E+28</v>
      </c>
      <c r="G25" s="2"/>
      <c r="H25" s="2">
        <f>2*H23*F24+F23/H24</f>
        <v>6.931247493212433E+60</v>
      </c>
      <c r="I25" s="2"/>
      <c r="J25" s="3">
        <f>(J23*J24)^(1/2)</f>
        <v>2.08008345982828</v>
      </c>
      <c r="K25" s="3"/>
      <c r="L25" s="3">
        <f>(L23*L24)/(2+L23*L24)</f>
        <v>0</v>
      </c>
      <c r="M25" s="3"/>
      <c r="N25" s="3">
        <f>(N22*N23*N24)^(1/3)</f>
        <v>2.1822601814333438</v>
      </c>
      <c r="O25" s="3"/>
      <c r="P25" s="3">
        <f>(1+P23+P24)/((P24)^2+A24*(P23)^2)</f>
        <v>0.48738997119112626</v>
      </c>
    </row>
    <row r="26" spans="1:16" ht="12.75">
      <c r="A26" s="1">
        <v>23</v>
      </c>
      <c r="B26" s="3">
        <f>B25+D25/(A25*(A25)+1)</f>
        <v>3.591953640555202</v>
      </c>
      <c r="C26" s="3"/>
      <c r="D26" s="3">
        <f>D25+B25/(A25*(A25)+1)</f>
        <v>3.876339338443616</v>
      </c>
      <c r="E26" s="3"/>
      <c r="F26" s="2">
        <f>(H25+H24+4*F25)/(1+(F24)^2)</f>
        <v>1.8261619498482593</v>
      </c>
      <c r="G26" s="2"/>
      <c r="H26" s="2">
        <f>2*H24*F25+F24/H25</f>
        <v>5.786297847645387E+70</v>
      </c>
      <c r="I26" s="2"/>
      <c r="J26" s="3">
        <f>(J24*J25)^(1/2)</f>
        <v>2.0800840046637403</v>
      </c>
      <c r="K26" s="3"/>
      <c r="L26" s="3">
        <f>(L24*L25)/(2+L24*L25)</f>
        <v>0</v>
      </c>
      <c r="M26" s="3"/>
      <c r="N26" s="3">
        <f>(N23*N24*N25)^(1/3)</f>
        <v>2.1822416239660822</v>
      </c>
      <c r="O26" s="3"/>
      <c r="P26" s="3">
        <f>(1+P24+P25)/((P25)^2+A25*(P24)^2)</f>
        <v>6.121130365235979</v>
      </c>
    </row>
    <row r="27" spans="1:16" ht="12.75">
      <c r="A27" s="1">
        <v>24</v>
      </c>
      <c r="B27" s="3">
        <f>B26+D26/(A26*(A26)+1)</f>
        <v>3.5992674883635862</v>
      </c>
      <c r="C27" s="3"/>
      <c r="D27" s="3">
        <f>D26+B26/(A26*(A26)+1)</f>
        <v>3.8831166094635314</v>
      </c>
      <c r="E27" s="3"/>
      <c r="F27" s="2">
        <f>(H26+H25+4*F26)/(1+(F25)^2)</f>
        <v>62896990387149.9</v>
      </c>
      <c r="G27" s="2"/>
      <c r="H27" s="2">
        <f>2*H25*F26+F25/H26</f>
        <v>2.531516087417135E+61</v>
      </c>
      <c r="I27" s="2"/>
      <c r="J27" s="3">
        <f>(J25*J26)^(1/2)</f>
        <v>2.0800837322459924</v>
      </c>
      <c r="K27" s="3"/>
      <c r="L27" s="3">
        <f>(L25*L26)/(2+L25*L26)</f>
        <v>0</v>
      </c>
      <c r="M27" s="3"/>
      <c r="N27" s="3">
        <f>(N24*N25*N26)^(1/3)</f>
        <v>2.1822467341160485</v>
      </c>
      <c r="O27" s="3"/>
      <c r="P27" s="3">
        <f>(1+P25+P26)/((P26)^2+A26*(P25)^2)</f>
        <v>0.17722315552734488</v>
      </c>
    </row>
    <row r="28" spans="1:16" ht="12.75">
      <c r="A28" s="1">
        <v>25</v>
      </c>
      <c r="B28" s="3">
        <f>B27+D27/(A27*(A27)+1)</f>
        <v>3.6059973265082372</v>
      </c>
      <c r="C28" s="3"/>
      <c r="D28" s="3">
        <f>D27+B27/(A27*(A27)+1)</f>
        <v>3.8893545080568823</v>
      </c>
      <c r="E28" s="3"/>
      <c r="F28" s="2">
        <f>(H27+H26+4*F27)/(1+(F26)^2)</f>
        <v>1.3348269339554098E+70</v>
      </c>
      <c r="G28" s="2"/>
      <c r="H28" s="2">
        <f>2*H26*F27+F26/H27</f>
        <v>7.278814402010761E+84</v>
      </c>
      <c r="I28" s="2"/>
      <c r="J28" s="3">
        <f>(J26*J27)^(1/2)</f>
        <v>2.080083868454862</v>
      </c>
      <c r="K28" s="3"/>
      <c r="L28" s="3">
        <f>(L26*L27)/(2+L26*L27)</f>
        <v>0</v>
      </c>
      <c r="M28" s="3"/>
      <c r="N28" s="3">
        <f>(N25*N26*N27)^(1/3)</f>
        <v>2.1822495131577893</v>
      </c>
      <c r="O28" s="3"/>
      <c r="P28" s="3">
        <f>(1+P26+P27)/((P27)^2+A27*(P26)^2)</f>
        <v>0.008115872727010726</v>
      </c>
    </row>
    <row r="29" spans="1:16" ht="12.75">
      <c r="A29" s="1">
        <v>26</v>
      </c>
      <c r="B29" s="3">
        <f>B28+D28/(A28*(A28)+1)</f>
        <v>3.612210352878935</v>
      </c>
      <c r="C29" s="3"/>
      <c r="D29" s="3">
        <f>D28+B28/(A28*(A28)+1)</f>
        <v>3.8951148871727104</v>
      </c>
      <c r="E29" s="3"/>
      <c r="F29" s="2">
        <f>(H28+H27+4*F28)/(1+(F27)^2)</f>
        <v>1.8399283692364373E+57</v>
      </c>
      <c r="G29" s="2"/>
      <c r="H29" s="2">
        <f>2*H27*F28+F27/H28</f>
        <v>6.7582717144516196E+131</v>
      </c>
      <c r="I29" s="2"/>
      <c r="J29" s="3">
        <f>(J27*J28)^(1/2)</f>
        <v>2.080083800350426</v>
      </c>
      <c r="K29" s="3"/>
      <c r="L29" s="3">
        <f>(L27*L28)/(2+L27*L28)</f>
        <v>0</v>
      </c>
      <c r="M29" s="3"/>
      <c r="N29" s="3">
        <f>(N26*N27*N28)^(1/3)</f>
        <v>2.1822459570775274</v>
      </c>
      <c r="O29" s="3"/>
      <c r="P29" s="3">
        <f>(1+P27+P28)/((P28)^2+A28*(P27)^2)</f>
        <v>1.5094725357577083</v>
      </c>
    </row>
    <row r="30" spans="1:16" ht="12.75">
      <c r="A30" s="1">
        <v>27</v>
      </c>
      <c r="B30" s="3">
        <f>B29+D29/(A29*(A29)+1)</f>
        <v>3.6179638460653054</v>
      </c>
      <c r="C30" s="3"/>
      <c r="D30" s="3">
        <f>D29+B29/(A29*(A29)+1)</f>
        <v>3.9004505006924726</v>
      </c>
      <c r="E30" s="3"/>
      <c r="F30" s="2">
        <f>(H29+H28+4*F29)/(1+(F28)^2)</f>
        <v>3.7930251825465505E-09</v>
      </c>
      <c r="G30" s="2"/>
      <c r="H30" s="2">
        <f>2*H28*F29+F28/H29</f>
        <v>2.678499422533271E+142</v>
      </c>
      <c r="I30" s="2"/>
      <c r="J30" s="3">
        <f>(J28*J29)^(1/2)</f>
        <v>2.080083834402644</v>
      </c>
      <c r="K30" s="3"/>
      <c r="L30" s="3">
        <f>(L28*L29)/(2+L28*L29)</f>
        <v>0</v>
      </c>
      <c r="M30" s="3"/>
      <c r="N30" s="3">
        <f>(N27*N28*N29)^(1/3)</f>
        <v>2.182247401449921</v>
      </c>
      <c r="O30" s="3"/>
      <c r="P30" s="3">
        <f>(1+P28+P29)/((P29)^2+A29*(P28)^2)</f>
        <v>1.1040989605202214</v>
      </c>
    </row>
    <row r="31" spans="1:16" ht="12.75">
      <c r="A31" s="1">
        <v>28</v>
      </c>
      <c r="B31" s="3">
        <f>B30+D30/(A30*(A30)+1)</f>
        <v>3.6233069289429665</v>
      </c>
      <c r="C31" s="3"/>
      <c r="D31" s="3">
        <f>D30+B30/(A30*(A30)+1)</f>
        <v>3.9054066155500964</v>
      </c>
      <c r="E31" s="3"/>
      <c r="F31" s="2">
        <f>(H30+H29+4*F30)/(1+(F29)^2)</f>
        <v>7.912062799722031E+27</v>
      </c>
      <c r="G31" s="2"/>
      <c r="H31" s="2">
        <f>2*H29*F30+F29/H30</f>
        <v>5.126858960681409E+123</v>
      </c>
      <c r="I31" s="2"/>
      <c r="J31" s="3">
        <f>(J29*J30)^(1/2)</f>
        <v>2.080083817376535</v>
      </c>
      <c r="K31" s="3"/>
      <c r="L31" s="3">
        <f>(L29*L30)/(2+L29*L30)</f>
        <v>0</v>
      </c>
      <c r="M31" s="3"/>
      <c r="N31" s="3">
        <f>(N28*N29*N30)^(1/3)</f>
        <v>2.1822476238945905</v>
      </c>
      <c r="O31" s="3"/>
      <c r="P31" s="3">
        <f>(1+P29+P30)/((P30)^2+A30*(P29)^2)</f>
        <v>0.057597138912029354</v>
      </c>
    </row>
    <row r="32" spans="1:16" ht="12.75">
      <c r="A32" s="1">
        <v>29</v>
      </c>
      <c r="B32" s="3">
        <f>B31+D31/(A31*(A31)+1)</f>
        <v>3.6282819692175527</v>
      </c>
      <c r="C32" s="3"/>
      <c r="D32" s="3">
        <f>D31+B31/(A31*(A31)+1)</f>
        <v>3.9100222931665845</v>
      </c>
      <c r="E32" s="3"/>
      <c r="F32" s="2">
        <f>(H31+H30+4*F31)/(1+(F30)^2)</f>
        <v>2.678499422533271E+142</v>
      </c>
      <c r="G32" s="2"/>
      <c r="H32" s="2">
        <f>2*H30*F31+F30/H31</f>
        <v>4.2384911280204865E+170</v>
      </c>
      <c r="I32" s="2"/>
      <c r="J32" s="3">
        <f>(J30*J31)^(1/2)</f>
        <v>2.0800838258895893</v>
      </c>
      <c r="K32" s="3"/>
      <c r="L32" s="3">
        <f>(L30*L31)/(2+L30*L31)</f>
        <v>0</v>
      </c>
      <c r="M32" s="3"/>
      <c r="N32" s="3">
        <f>(N29*N30*N31)^(1/3)</f>
        <v>2.1822469941405545</v>
      </c>
      <c r="O32" s="3"/>
      <c r="P32" s="3">
        <f>(1+P30+P31)/((P31)^2+A31*(P30)^2)</f>
        <v>0.06332546652047966</v>
      </c>
    </row>
    <row r="33" spans="1:16" ht="12.75">
      <c r="A33" s="1">
        <v>30</v>
      </c>
      <c r="B33" s="3">
        <f>B32+D32/(A32*(A32)+1)</f>
        <v>3.6329257011571805</v>
      </c>
      <c r="C33" s="3"/>
      <c r="D33" s="3">
        <f>D32+B32/(A32*(A32)+1)</f>
        <v>3.914331416645465</v>
      </c>
      <c r="E33" s="3"/>
      <c r="F33" s="2">
        <f>(H32+H31+4*F32)/(1+(F31)^2)</f>
        <v>6.770672807671275E+114</v>
      </c>
      <c r="G33" s="2"/>
      <c r="H33" s="2">
        <f>2*H31*F32+F31/H32</f>
        <v>2.7464577531189354E+266</v>
      </c>
      <c r="I33" s="2"/>
      <c r="J33" s="3">
        <f>(J31*J32)^(1/2)</f>
        <v>2.080083821633062</v>
      </c>
      <c r="K33" s="3"/>
      <c r="L33" s="3">
        <f>(L31*L32)/(2+L31*L32)</f>
        <v>0</v>
      </c>
      <c r="M33" s="3"/>
      <c r="N33" s="3">
        <f>(N30*N31*N32)^(1/3)</f>
        <v>2.1822473398283395</v>
      </c>
      <c r="O33" s="3"/>
      <c r="P33" s="3">
        <f>(1+P31+P32)/((P32)^2+A32*(P31)^2)</f>
        <v>11.185111331821059</v>
      </c>
    </row>
    <row r="34" spans="1:16" ht="12.75">
      <c r="A34" s="1">
        <v>31</v>
      </c>
      <c r="B34" s="3">
        <f>B33+D33/(A33*(A33)+1)</f>
        <v>3.6372701311423588</v>
      </c>
      <c r="C34" s="3"/>
      <c r="D34" s="3">
        <f>D33+B33/(A33*(A33)+1)</f>
        <v>3.91836352064231</v>
      </c>
      <c r="E34" s="3"/>
      <c r="F34" s="2">
        <f>(H33+H32+4*F33)/(1+(F32)^2)</f>
        <v>3.828157600148018E-19</v>
      </c>
      <c r="G34" s="2"/>
      <c r="H34" s="2">
        <f>2*H32*F33+F32/H33</f>
        <v>5.739487325208852E+285</v>
      </c>
      <c r="I34" s="2"/>
      <c r="J34" s="3">
        <f>(J32*J33)^(1/2)</f>
        <v>2.080083823761326</v>
      </c>
      <c r="K34" s="3"/>
      <c r="L34" s="3">
        <f>(L32*L33)/(2+L32*L33)</f>
        <v>0</v>
      </c>
      <c r="M34" s="3"/>
      <c r="N34" s="3">
        <f>(N31*N32*N33)^(1/3)</f>
        <v>2.182247319287813</v>
      </c>
      <c r="O34" s="3"/>
      <c r="P34" s="3">
        <f>(1+P32+P33)/((P33)^2+A33*(P32)^2)</f>
        <v>0.09780985686141058</v>
      </c>
    </row>
    <row r="35" spans="1:16" ht="12.75">
      <c r="A35" s="1">
        <v>32</v>
      </c>
      <c r="B35" s="3">
        <f>B34+D34/(A34*(A34)+1)</f>
        <v>3.641343274095209</v>
      </c>
      <c r="C35" s="3"/>
      <c r="D35" s="3">
        <f>D34+B34/(A34*(A34)+1)</f>
        <v>3.9221444667245784</v>
      </c>
      <c r="E35" s="3"/>
      <c r="F35" s="2">
        <f>(H34+H33+4*F34)/(1+(F33)^2)</f>
        <v>1.2520147549349044E+56</v>
      </c>
      <c r="G35" s="2"/>
      <c r="H35" s="2">
        <f>2*H33*F34+F33/H34</f>
        <v>2.1027746242175402E+248</v>
      </c>
      <c r="I35" s="2"/>
      <c r="J35" s="3">
        <f>(J33*J34)^(1/2)</f>
        <v>2.080083822697194</v>
      </c>
      <c r="K35" s="3"/>
      <c r="L35" s="3">
        <f>(L33*L34)/(2+L33*L34)</f>
        <v>0</v>
      </c>
      <c r="M35" s="3"/>
      <c r="N35" s="3">
        <f>(N32*N33*N34)^(1/3)</f>
        <v>2.18224721775223</v>
      </c>
      <c r="O35" s="3"/>
      <c r="P35" s="3">
        <f>(1+P33+P34)/((P34)^2+A34*(P33)^2)</f>
        <v>0.003167074486565971</v>
      </c>
    </row>
    <row r="36" spans="1:16" ht="12.75">
      <c r="A36" s="1">
        <v>33</v>
      </c>
      <c r="B36" s="3">
        <f>B35+D35/(A35*(A35)+1)</f>
        <v>3.6451697565017698</v>
      </c>
      <c r="C36" s="3"/>
      <c r="D36" s="3">
        <f>D35+B35/(A35*(A35)+1)</f>
        <v>3.9256969967480857</v>
      </c>
      <c r="E36" s="3"/>
      <c r="F36" s="2">
        <f>(H35+H34+4*F35)/(1+(F34)^2)</f>
        <v>5.739487325208852E+285</v>
      </c>
      <c r="G36" s="2"/>
      <c r="H36" s="2" t="e">
        <f>2*H34*F35+F34/H35</f>
        <v>#DIV/0!</v>
      </c>
      <c r="I36" s="2"/>
      <c r="J36" s="3">
        <f>(J34*J35)^(1/2)</f>
        <v>2.08008382322926</v>
      </c>
      <c r="K36" s="3"/>
      <c r="L36" s="3">
        <f>(L34*L35)/(2+L34*L35)</f>
        <v>0</v>
      </c>
      <c r="M36" s="3"/>
      <c r="N36" s="3">
        <f>(N33*N34*N35)^(1/3)</f>
        <v>2.18224729228946</v>
      </c>
      <c r="O36" s="3"/>
      <c r="P36" s="3">
        <f>(1+P34+P35)/((P35)^2+A35*(P34)^2)</f>
        <v>3.596240810942789</v>
      </c>
    </row>
    <row r="37" spans="1:16" ht="12.75">
      <c r="A37" s="1">
        <v>34</v>
      </c>
      <c r="B37" s="3">
        <f>B36+D36/(A36*(A36)+1)</f>
        <v>3.64877131337952</v>
      </c>
      <c r="C37" s="3"/>
      <c r="D37" s="3">
        <f>D36+B36/(A36*(A36)+1)</f>
        <v>3.9290411891852433</v>
      </c>
      <c r="E37" s="3"/>
      <c r="F37" s="2" t="e">
        <f>(H36+H35+4*F36)/(1+(F35)^2)</f>
        <v>#DIV/0!</v>
      </c>
      <c r="G37" s="2"/>
      <c r="H37" s="2" t="e">
        <f>2*H35*F36+F35/H36</f>
        <v>#DIV/0!</v>
      </c>
      <c r="I37" s="2"/>
      <c r="J37" s="3">
        <f>(J35*J36)^(1/2)</f>
        <v>2.080083822963227</v>
      </c>
      <c r="K37" s="3"/>
      <c r="L37" s="3">
        <f>(L35*L36)/(2+L35*L36)</f>
        <v>0</v>
      </c>
      <c r="M37" s="3"/>
      <c r="N37" s="3">
        <f>(N34*N35*N36)^(1/3)</f>
        <v>2.182247276443167</v>
      </c>
      <c r="O37" s="3"/>
      <c r="P37" s="3">
        <f>(1+P35+P36)/((P36)^2+A36*(P35)^2)</f>
        <v>0.35562581579789887</v>
      </c>
    </row>
    <row r="38" spans="1:16" ht="12.75">
      <c r="A38" s="1">
        <v>35</v>
      </c>
      <c r="B38" s="3">
        <f>B37+D37/(A37*(A37)+1)</f>
        <v>3.652167200319179</v>
      </c>
      <c r="C38" s="3"/>
      <c r="D38" s="3">
        <f>D37+B37/(A37*(A37)+1)</f>
        <v>3.932194837684275</v>
      </c>
      <c r="E38" s="3"/>
      <c r="F38" s="2" t="e">
        <f>(H37+H36+4*F37)/(1+(F36)^2)</f>
        <v>#DIV/0!</v>
      </c>
      <c r="G38" s="2"/>
      <c r="H38" s="2" t="e">
        <f>2*H36*F37+F36/H37</f>
        <v>#DIV/0!</v>
      </c>
      <c r="I38" s="2"/>
      <c r="J38" s="3">
        <f>(J36*J37)^(1/2)</f>
        <v>2.0800838230962437</v>
      </c>
      <c r="K38" s="3"/>
      <c r="L38" s="3">
        <f>(L36*L37)/(2+L36*L37)</f>
        <v>0</v>
      </c>
      <c r="M38" s="3"/>
      <c r="N38" s="3">
        <f>(N35*N36*N37)^(1/3)</f>
        <v>2.1822472621616185</v>
      </c>
      <c r="O38" s="3"/>
      <c r="P38" s="3">
        <f>(1+P36+P37)/((P37)^2+A37*(P36)^2)</f>
        <v>0.011258164762266243</v>
      </c>
    </row>
    <row r="39" spans="1:16" ht="12.75">
      <c r="A39" s="1">
        <v>36</v>
      </c>
      <c r="B39" s="3">
        <f>B38+D38/(A38*(A38)+1)</f>
        <v>3.6553745370546475</v>
      </c>
      <c r="C39" s="3"/>
      <c r="D39" s="3">
        <f>D38+B38/(A38*(A38)+1)</f>
        <v>3.9351737668851876</v>
      </c>
      <c r="E39" s="3"/>
      <c r="F39" s="2" t="e">
        <f>(H38+H37+4*F38)/(1+(F37)^2)</f>
        <v>#DIV/0!</v>
      </c>
      <c r="G39" s="2"/>
      <c r="H39" s="2" t="e">
        <f>2*H37*F38+F37/H38</f>
        <v>#DIV/0!</v>
      </c>
      <c r="I39" s="2"/>
      <c r="J39" s="3">
        <f>(J37*J38)^(1/2)</f>
        <v>2.0800838230297356</v>
      </c>
      <c r="K39" s="3"/>
      <c r="L39" s="3">
        <f>(L37*L38)/(2+L37*L38)</f>
        <v>0</v>
      </c>
      <c r="M39" s="3"/>
      <c r="N39" s="3">
        <f>(N36*N37*N38)^(1/3)</f>
        <v>2.1822472769647483</v>
      </c>
      <c r="O39" s="3"/>
      <c r="P39" s="3">
        <f>(1+P37+P38)/((P38)^2+A38*(P37)^2)</f>
        <v>0.308790985844099</v>
      </c>
    </row>
    <row r="40" spans="1:16" ht="12.75">
      <c r="A40" s="1">
        <v>37</v>
      </c>
      <c r="B40" s="3">
        <f>B39+D39/(A39*(A39)+1)</f>
        <v>3.6584085954716756</v>
      </c>
      <c r="C40" s="3"/>
      <c r="D40" s="3">
        <f>D39+B39/(A39*(A39)+1)</f>
        <v>3.937992097291552</v>
      </c>
      <c r="E40" s="3"/>
      <c r="F40" s="2" t="e">
        <f>(H39+H38+4*F39)/(1+(F38)^2)</f>
        <v>#DIV/0!</v>
      </c>
      <c r="G40" s="2"/>
      <c r="H40" s="2" t="e">
        <f>2*H38*F39+F38/H39</f>
        <v>#DIV/0!</v>
      </c>
      <c r="I40" s="2"/>
      <c r="J40" s="3">
        <f>(J38*J39)^(1/2)</f>
        <v>2.08008382306299</v>
      </c>
      <c r="K40" s="3"/>
      <c r="L40" s="3">
        <f>(L38*L39)/(2+L38*L39)</f>
        <v>0</v>
      </c>
      <c r="M40" s="3"/>
      <c r="N40" s="3">
        <f>(N37*N38*N39)^(1/3)</f>
        <v>2.182247271856511</v>
      </c>
      <c r="O40" s="3"/>
      <c r="P40" s="3">
        <f>(1+P38+P39)/((P39)^2+A39*(P38)^2)</f>
        <v>13.211756008320881</v>
      </c>
    </row>
    <row r="41" spans="1:16" ht="12.75">
      <c r="A41" s="1">
        <v>38</v>
      </c>
      <c r="B41" s="3">
        <f>B40+D40/(A40*(A40)+1)</f>
        <v>3.66128304225802</v>
      </c>
      <c r="C41" s="3"/>
      <c r="D41" s="3">
        <f>D40+B40/(A40*(A40)+1)</f>
        <v>3.9406624685291227</v>
      </c>
      <c r="E41" s="3"/>
      <c r="F41" s="2" t="e">
        <f>(H40+H39+4*F40)/(1+(F39)^2)</f>
        <v>#DIV/0!</v>
      </c>
      <c r="G41" s="2"/>
      <c r="H41" s="2" t="e">
        <f>2*H39*F40+F39/H40</f>
        <v>#DIV/0!</v>
      </c>
      <c r="I41" s="2"/>
      <c r="J41" s="3">
        <f>(J39*J40)^(1/2)</f>
        <v>2.0800838230463627</v>
      </c>
      <c r="K41" s="3"/>
      <c r="L41" s="3">
        <f>(L39*L40)/(2+L39*L40)</f>
        <v>0</v>
      </c>
      <c r="M41" s="3"/>
      <c r="N41" s="3">
        <f>(N38*N39*N40)^(1/3)</f>
        <v>2.182247270327626</v>
      </c>
      <c r="O41" s="3"/>
      <c r="P41" s="3">
        <f>(1+P39+P40)/((P40)^2+A40*(P39)^2)</f>
        <v>0.08154013920582358</v>
      </c>
    </row>
    <row r="42" spans="1:16" ht="12.75">
      <c r="A42" s="1">
        <v>39</v>
      </c>
      <c r="B42" s="3">
        <f>B41+D41/(A41*(A41)+1)</f>
        <v>3.6640101443123654</v>
      </c>
      <c r="C42" s="3"/>
      <c r="D42" s="3">
        <f>D41+B41/(A41*(A41)+1)</f>
        <v>3.943196228419959</v>
      </c>
      <c r="E42" s="3"/>
      <c r="F42" s="2" t="e">
        <f>(H41+H40+4*F41)/(1+(F40)^2)</f>
        <v>#DIV/0!</v>
      </c>
      <c r="G42" s="2"/>
      <c r="H42" s="2" t="e">
        <f>2*H40*F41+F40/H41</f>
        <v>#DIV/0!</v>
      </c>
      <c r="I42" s="2"/>
      <c r="J42" s="3">
        <f>(J40*J41)^(1/2)</f>
        <v>2.0800838230546765</v>
      </c>
      <c r="K42" s="3"/>
      <c r="L42" s="3">
        <f>(L40*L41)/(2+L40*L41)</f>
        <v>0</v>
      </c>
      <c r="M42" s="3"/>
      <c r="N42" s="3">
        <f>(N39*N40*N41)^(1/3)</f>
        <v>2.1822472730496285</v>
      </c>
      <c r="O42" s="3"/>
      <c r="P42" s="3">
        <f>(1+P40+P41)/((P41)^2+A41*(P40)^2)</f>
        <v>0.0021549007428184304</v>
      </c>
    </row>
    <row r="43" spans="1:16" ht="12.75">
      <c r="A43" s="1">
        <v>40</v>
      </c>
      <c r="B43" s="3">
        <f>B42+D42/(A42*(A42)+1)</f>
        <v>3.6666009434111957</v>
      </c>
      <c r="C43" s="3"/>
      <c r="D43" s="3">
        <f>D42+B42/(A42*(A42)+1)</f>
        <v>3.9456035938235807</v>
      </c>
      <c r="E43" s="3"/>
      <c r="F43" s="2" t="e">
        <f>(H42+H41+4*F42)/(1+(F41)^2)</f>
        <v>#DIV/0!</v>
      </c>
      <c r="G43" s="2"/>
      <c r="H43" s="2" t="e">
        <f>2*H41*F42+F41/H42</f>
        <v>#DIV/0!</v>
      </c>
      <c r="I43" s="2"/>
      <c r="J43" s="3">
        <f>(J41*J42)^(1/2)</f>
        <v>2.0800838230505194</v>
      </c>
      <c r="K43" s="3"/>
      <c r="L43" s="3">
        <f>(L41*L42)/(2+L41*L42)</f>
        <v>0</v>
      </c>
      <c r="M43" s="3"/>
      <c r="N43" s="3">
        <f>(N40*N41*N42)^(1/3)</f>
        <v>2.1822472717445884</v>
      </c>
      <c r="O43" s="3"/>
      <c r="P43" s="3">
        <f>(1+P41+P42)/((P42)^2+A42*(P41)^2)</f>
        <v>4.179186999014697</v>
      </c>
    </row>
    <row r="44" spans="1:16" ht="12.75">
      <c r="A44" s="1">
        <v>41</v>
      </c>
      <c r="B44" s="3">
        <f>B43+D43/(A43*(A43)+1)</f>
        <v>3.6690654053686123</v>
      </c>
      <c r="C44" s="3"/>
      <c r="D44" s="3">
        <f>D43+B43/(A43*(A43)+1)</f>
        <v>3.947893788041826</v>
      </c>
      <c r="E44" s="3"/>
      <c r="F44" s="2" t="e">
        <f>(H43+H42+4*F43)/(1+(F42)^2)</f>
        <v>#DIV/0!</v>
      </c>
      <c r="G44" s="2"/>
      <c r="H44" s="2" t="e">
        <f>2*H42*F43+F42/H43</f>
        <v>#DIV/0!</v>
      </c>
      <c r="I44" s="2"/>
      <c r="J44" s="3">
        <f>(J42*J43)^(1/2)</f>
        <v>2.080083823052598</v>
      </c>
      <c r="K44" s="3"/>
      <c r="L44" s="3">
        <f>(L42*L43)/(2+L42*L43)</f>
        <v>0</v>
      </c>
      <c r="M44" s="3"/>
      <c r="N44" s="3">
        <f>(N41*N42*N43)^(1/3)</f>
        <v>2.182247271707281</v>
      </c>
      <c r="O44" s="3"/>
      <c r="P44" s="3">
        <f>(1+P42+P43)/((P43)^2+A43*(P42)^2)</f>
        <v>0.2966566060752759</v>
      </c>
    </row>
    <row r="45" spans="1:16" ht="12.75">
      <c r="A45" s="1">
        <v>42</v>
      </c>
      <c r="B45" s="3">
        <f>B44+D44/(A44*(A44)+1)</f>
        <v>3.6714125479298736</v>
      </c>
      <c r="C45" s="3"/>
      <c r="D45" s="3">
        <f>D44+B44/(A44*(A44)+1)</f>
        <v>3.95007515867522</v>
      </c>
      <c r="E45" s="3"/>
      <c r="F45" s="2" t="e">
        <f>(H44+H43+4*F44)/(1+(F43)^2)</f>
        <v>#DIV/0!</v>
      </c>
      <c r="G45" s="2"/>
      <c r="H45" s="2" t="e">
        <f>2*H43*F44+F43/H44</f>
        <v>#DIV/0!</v>
      </c>
      <c r="I45" s="2"/>
      <c r="J45" s="3">
        <f>(J43*J44)^(1/2)</f>
        <v>2.0800838230515586</v>
      </c>
      <c r="K45" s="3"/>
      <c r="L45" s="3">
        <f>(L43*L44)/(2+L43*L44)</f>
        <v>0</v>
      </c>
      <c r="M45" s="3"/>
      <c r="N45" s="3">
        <f>(N42*N43*N44)^(1/3)</f>
        <v>2.182247272167166</v>
      </c>
      <c r="O45" s="3"/>
      <c r="P45" s="3">
        <f>(1+P43+P44)/((P44)^2+A44*(P43)^2)</f>
        <v>0.00764592793797317</v>
      </c>
    </row>
    <row r="46" spans="1:16" ht="12.75">
      <c r="A46" s="1">
        <v>43</v>
      </c>
      <c r="B46" s="3">
        <f>B45+D45/(A45*(A45)+1)</f>
        <v>3.673650550852636</v>
      </c>
      <c r="C46" s="3"/>
      <c r="D46" s="3">
        <f>D45+B45/(A45*(A45)+1)</f>
        <v>3.9521552790989762</v>
      </c>
      <c r="E46" s="3"/>
      <c r="F46" s="2" t="e">
        <f>(H45+H44+4*F45)/(1+(F44)^2)</f>
        <v>#DIV/0!</v>
      </c>
      <c r="G46" s="2"/>
      <c r="H46" s="2" t="e">
        <f>2*H44*F45+F44/H45</f>
        <v>#DIV/0!</v>
      </c>
      <c r="I46" s="2"/>
      <c r="J46" s="3">
        <f>(J44*J45)^(1/2)</f>
        <v>2.080083823052078</v>
      </c>
      <c r="K46" s="3"/>
      <c r="L46" s="3">
        <f>(L44*L45)/(2+L44*L45)</f>
        <v>0</v>
      </c>
      <c r="M46" s="3"/>
      <c r="N46" s="3">
        <f>(N43*N44*N45)^(1/3)</f>
        <v>2.1822472718730115</v>
      </c>
      <c r="O46" s="3"/>
      <c r="P46" s="3">
        <f>(1+P44+P45)/((P45)^2+A45*(P44)^2)</f>
        <v>0.3528695073435104</v>
      </c>
    </row>
    <row r="47" spans="1:16" ht="12.75">
      <c r="A47" s="1">
        <v>44</v>
      </c>
      <c r="B47" s="3">
        <f>B46+D46/(A46*(A46)+1)</f>
        <v>3.6757868510035</v>
      </c>
      <c r="C47" s="3"/>
      <c r="D47" s="3">
        <f>D46+B46/(A46*(A46)+1)</f>
        <v>3.954141036153491</v>
      </c>
      <c r="E47" s="3"/>
      <c r="F47" s="2" t="e">
        <f>(H46+H45+4*F46)/(1+(F45)^2)</f>
        <v>#DIV/0!</v>
      </c>
      <c r="G47" s="2"/>
      <c r="H47" s="2" t="e">
        <f>2*H45*F46+F45/H46</f>
        <v>#DIV/0!</v>
      </c>
      <c r="I47" s="2"/>
      <c r="J47" s="3">
        <f>(J45*J46)^(1/2)</f>
        <v>2.0800838230518184</v>
      </c>
      <c r="K47" s="3"/>
      <c r="L47" s="3">
        <f>(L45*L46)/(2+L45*L46)</f>
        <v>0</v>
      </c>
      <c r="M47" s="3"/>
      <c r="N47" s="3">
        <f>(N44*N45*N46)^(1/3)</f>
        <v>2.1822472719158195</v>
      </c>
      <c r="O47" s="3"/>
      <c r="P47" s="3">
        <f>(1+P45+P46)/((P46)^2+A46*(P45)^2)</f>
        <v>10.710132798183732</v>
      </c>
    </row>
    <row r="48" spans="1:16" ht="12.75">
      <c r="A48" s="1">
        <v>45</v>
      </c>
      <c r="B48" s="3">
        <f>B47+D47/(A47*(A47)+1)</f>
        <v>3.677828224796042</v>
      </c>
      <c r="C48" s="3"/>
      <c r="D48" s="3">
        <f>D47+B47/(A47*(A47)+1)</f>
        <v>3.956038706184985</v>
      </c>
      <c r="E48" s="3"/>
      <c r="F48" s="2" t="e">
        <f>(H47+H46+4*F47)/(1+(F46)^2)</f>
        <v>#DIV/0!</v>
      </c>
      <c r="G48" s="2"/>
      <c r="H48" s="2" t="e">
        <f>2*H46*F47+F46/H47</f>
        <v>#DIV/0!</v>
      </c>
      <c r="I48" s="2"/>
      <c r="J48" s="3">
        <f>(J46*J47)^(1/2)</f>
        <v>2.0800838230519485</v>
      </c>
      <c r="K48" s="3"/>
      <c r="L48" s="3">
        <f>(L46*L47)/(2+L46*L47)</f>
        <v>0</v>
      </c>
      <c r="M48" s="3"/>
      <c r="N48" s="3">
        <f>(N45*N46*N47)^(1/3)</f>
        <v>2.1822472719853323</v>
      </c>
      <c r="O48" s="3"/>
      <c r="P48" s="3">
        <f>(1+P46+P47)/((P47)^2+A47*(P46)^2)</f>
        <v>0.10036970739507581</v>
      </c>
    </row>
    <row r="49" spans="1:16" ht="12.75">
      <c r="A49" s="1">
        <v>46</v>
      </c>
      <c r="B49" s="3">
        <f>B48+D48/(A48*(A48)+1)</f>
        <v>3.6797808598928756</v>
      </c>
      <c r="C49" s="3"/>
      <c r="D49" s="3">
        <f>D48+B48/(A48*(A48)+1)</f>
        <v>3.95785402120216</v>
      </c>
      <c r="E49" s="3"/>
      <c r="F49" s="2" t="e">
        <f>(H48+H47+4*F48)/(1+(F47)^2)</f>
        <v>#DIV/0!</v>
      </c>
      <c r="G49" s="2"/>
      <c r="H49" s="2" t="e">
        <f>2*H47*F48+F47/H48</f>
        <v>#DIV/0!</v>
      </c>
      <c r="I49" s="2"/>
      <c r="J49" s="3">
        <f>(J47*J48)^(1/2)</f>
        <v>2.0800838230518837</v>
      </c>
      <c r="K49" s="3"/>
      <c r="L49" s="3">
        <f>(L47*L48)/(2+L47*L48)</f>
        <v>0</v>
      </c>
      <c r="M49" s="3"/>
      <c r="N49" s="3">
        <f>(N46*N47*N48)^(1/3)</f>
        <v>2.1822472719247212</v>
      </c>
      <c r="O49" s="3"/>
      <c r="P49" s="3">
        <f>(1+P47+P48)/((P48)^2+A48*(P47)^2)</f>
        <v>0.0022880489061235664</v>
      </c>
    </row>
    <row r="50" spans="1:16" ht="12.75">
      <c r="A50" s="1">
        <v>47</v>
      </c>
      <c r="B50" s="3">
        <f>B49+D49/(A49*(A49)+1)</f>
        <v>3.681650417767794</v>
      </c>
      <c r="C50" s="3"/>
      <c r="D50" s="3">
        <f>D49+B49/(A49*(A49)+1)</f>
        <v>3.9595922266154298</v>
      </c>
      <c r="E50" s="3"/>
      <c r="F50" s="2" t="e">
        <f>(H49+H48+4*F49)/(1+(F48)^2)</f>
        <v>#DIV/0!</v>
      </c>
      <c r="G50" s="2"/>
      <c r="H50" s="2" t="e">
        <f>2*H48*F49+F48/H49</f>
        <v>#DIV/0!</v>
      </c>
      <c r="I50" s="2"/>
      <c r="J50" s="3">
        <f>(J48*J49)^(1/2)</f>
        <v>2.080083823051916</v>
      </c>
      <c r="K50" s="3"/>
      <c r="L50" s="3">
        <f>(L48*L49)/(2+L48*L49)</f>
        <v>0</v>
      </c>
      <c r="M50" s="3"/>
      <c r="N50" s="3">
        <f>(N47*N48*N49)^(1/3)</f>
        <v>2.1822472719419577</v>
      </c>
      <c r="O50" s="3"/>
      <c r="P50" s="3">
        <f>(1+P48+P49)/((P49)^2+A49*(P48)^2)</f>
        <v>2.3794286290340847</v>
      </c>
    </row>
    <row r="51" spans="1:16" ht="12.75">
      <c r="A51" s="1">
        <v>48</v>
      </c>
      <c r="B51" s="3">
        <f>B50+D50/(A50*(A50)+1)</f>
        <v>3.68344208845857</v>
      </c>
      <c r="C51" s="3"/>
      <c r="D51" s="3">
        <f>D50+B50/(A50*(A50)+1)</f>
        <v>3.9612581317818405</v>
      </c>
      <c r="E51" s="3"/>
      <c r="F51" s="2" t="e">
        <f>(H50+H49+4*F50)/(1+(F49)^2)</f>
        <v>#DIV/0!</v>
      </c>
      <c r="G51" s="2"/>
      <c r="H51" s="2" t="e">
        <f>2*H49*F50+F49/H50</f>
        <v>#DIV/0!</v>
      </c>
      <c r="I51" s="2"/>
      <c r="J51" s="3">
        <f>(J49*J50)^(1/2)</f>
        <v>2.0800838230519</v>
      </c>
      <c r="K51" s="3"/>
      <c r="L51" s="3">
        <f>(L49*L50)/(2+L49*L50)</f>
        <v>0</v>
      </c>
      <c r="M51" s="3"/>
      <c r="N51" s="3">
        <f>(N48*N49*N50)^(1/3)</f>
        <v>2.1822472719506703</v>
      </c>
      <c r="O51" s="3"/>
      <c r="P51" s="3">
        <f>(1+P49+P50)/((P50)^2+A50*(P49)^2)</f>
        <v>0.5972731341932545</v>
      </c>
    </row>
    <row r="52" spans="1:16" ht="12.75">
      <c r="A52" s="1">
        <v>49</v>
      </c>
      <c r="B52" s="3">
        <f>B51+D51/(A51*(A51)+1)</f>
        <v>3.685160638624202</v>
      </c>
      <c r="C52" s="3"/>
      <c r="D52" s="3">
        <f>D51+B51/(A51*(A51)+1)</f>
        <v>3.96285615437987</v>
      </c>
      <c r="E52" s="3"/>
      <c r="F52" s="2" t="e">
        <f>(H51+H50+4*F51)/(1+(F50)^2)</f>
        <v>#DIV/0!</v>
      </c>
      <c r="G52" s="2"/>
      <c r="H52" s="2" t="e">
        <f>2*H50*F51+F50/H51</f>
        <v>#DIV/0!</v>
      </c>
      <c r="I52" s="2"/>
      <c r="J52" s="3">
        <f>(J50*J51)^(1/2)</f>
        <v>2.080083823051908</v>
      </c>
      <c r="K52" s="3"/>
      <c r="L52" s="3">
        <f>(L50*L51)/(2+L50*L51)</f>
        <v>0</v>
      </c>
      <c r="M52" s="3"/>
      <c r="N52" s="3">
        <f>(N49*N50*N51)^(1/3)</f>
        <v>2.1822472719391164</v>
      </c>
      <c r="O52" s="3"/>
      <c r="P52" s="3">
        <f>(1+P50+P51)/((P51)^2+A51*(P50)^2)</f>
        <v>0.014613919228796493</v>
      </c>
    </row>
    <row r="53" spans="1:16" ht="12.75">
      <c r="A53" s="1">
        <v>50</v>
      </c>
      <c r="B53" s="3">
        <f>B52+D52/(A52*(A52)+1)</f>
        <v>3.686810453842512</v>
      </c>
      <c r="C53" s="3"/>
      <c r="D53" s="3">
        <f>D52+B52/(A52*(A52)+1)</f>
        <v>3.964390359475051</v>
      </c>
      <c r="E53" s="3"/>
      <c r="F53" s="2" t="e">
        <f>(H52+H51+4*F52)/(1+(F51)^2)</f>
        <v>#DIV/0!</v>
      </c>
      <c r="G53" s="2"/>
      <c r="H53" s="2" t="e">
        <f>2*H51*F52+F51/H52</f>
        <v>#DIV/0!</v>
      </c>
      <c r="I53" s="2"/>
      <c r="J53" s="3">
        <f>(J51*J52)^(1/2)</f>
        <v>2.080083823051904</v>
      </c>
      <c r="K53" s="3"/>
      <c r="L53" s="3">
        <f>(L51*L52)/(2+L51*L52)</f>
        <v>0</v>
      </c>
      <c r="M53" s="3"/>
      <c r="N53" s="3">
        <f>(N50*N51*N52)^(1/3)</f>
        <v>2.1822472719439148</v>
      </c>
      <c r="O53" s="3"/>
      <c r="P53" s="3">
        <f>(1+P51+P52)/((P52)^2+A52*(P51)^2)</f>
        <v>0.0922119615271571</v>
      </c>
    </row>
    <row r="54" spans="1:16" ht="12.75">
      <c r="A54" s="1">
        <v>51</v>
      </c>
      <c r="B54" s="3">
        <f>B53+D53/(A53*(A53)+1)</f>
        <v>3.688395575937464</v>
      </c>
      <c r="C54" s="3"/>
      <c r="D54" s="3">
        <f>D53+B53/(A53*(A53)+1)</f>
        <v>3.9658644940027767</v>
      </c>
      <c r="E54" s="3"/>
      <c r="F54" s="4"/>
      <c r="G54" s="4"/>
      <c r="H54" s="4"/>
      <c r="I54" s="4"/>
      <c r="J54" s="3"/>
      <c r="K54" s="3"/>
      <c r="L54" s="3"/>
      <c r="M54" s="3"/>
      <c r="N54" s="3"/>
      <c r="O54" s="3"/>
      <c r="P54" s="3"/>
    </row>
  </sheetData>
  <printOptions gridLines="1"/>
  <pageMargins left="0" right="0" top="0.23750000000000002" bottom="0.23750000000000002" header="0" footer="0"/>
  <pageSetup horizontalDpi="300" verticalDpi="300" orientation="landscape" paperSize="9" scale="8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71"/>
  <sheetViews>
    <sheetView workbookViewId="0" topLeftCell="A1">
      <selection activeCell="H43" sqref="H43"/>
    </sheetView>
  </sheetViews>
  <sheetFormatPr defaultColWidth="12.57421875" defaultRowHeight="12.75"/>
  <cols>
    <col min="1" max="1" width="7.57421875" style="0" customWidth="1"/>
    <col min="2" max="2" width="7.140625" style="0" customWidth="1"/>
    <col min="3" max="3" width="5.57421875" style="0" customWidth="1"/>
    <col min="4" max="4" width="19.140625" style="0" customWidth="1"/>
    <col min="5" max="5" width="11.7109375" style="0" customWidth="1"/>
    <col min="6" max="6" width="4.7109375" style="0" customWidth="1"/>
    <col min="7" max="7" width="8.421875" style="0" customWidth="1"/>
    <col min="8" max="8" width="27.7109375" style="0" customWidth="1"/>
    <col min="9" max="16384" width="11.7109375" style="0" customWidth="1"/>
  </cols>
  <sheetData>
    <row r="1" spans="1:256" s="1" customFormat="1" ht="12.75">
      <c r="A1" s="1" t="s">
        <v>0</v>
      </c>
      <c r="B1" s="1" t="s">
        <v>19</v>
      </c>
      <c r="C1" s="1" t="s">
        <v>20</v>
      </c>
      <c r="D1" s="1" t="s">
        <v>21</v>
      </c>
      <c r="F1" s="1" t="s">
        <v>22</v>
      </c>
      <c r="G1" s="1" t="s">
        <v>23</v>
      </c>
      <c r="H1" s="1" t="s">
        <v>24</v>
      </c>
      <c r="K1"/>
      <c r="IV1"/>
    </row>
    <row r="2" spans="2:256" s="1" customFormat="1" ht="12.75">
      <c r="B2" s="5">
        <v>0.0675</v>
      </c>
      <c r="C2" s="1">
        <v>5000</v>
      </c>
      <c r="IV2"/>
    </row>
    <row r="3" spans="1:256" s="1" customFormat="1" ht="12.75">
      <c r="A3" s="1">
        <f>0</f>
        <v>0</v>
      </c>
      <c r="C3" s="1">
        <f>C2</f>
        <v>5000</v>
      </c>
      <c r="D3" s="1">
        <v>0</v>
      </c>
      <c r="F3"/>
      <c r="G3"/>
      <c r="H3" s="1">
        <v>0</v>
      </c>
      <c r="IV3"/>
    </row>
    <row r="4" spans="1:256" s="1" customFormat="1" ht="12.75">
      <c r="A4" s="1">
        <f>A3+1</f>
        <v>1</v>
      </c>
      <c r="D4" s="5">
        <f>(1+0.0675)*(D3+5000)</f>
        <v>5337.499999999999</v>
      </c>
      <c r="E4" s="5"/>
      <c r="F4" s="1">
        <f>900+200*A4</f>
        <v>1100</v>
      </c>
      <c r="G4" s="5">
        <f>0.05+((A4)/400)*(1-(A4)/41)</f>
        <v>0.05243902439024391</v>
      </c>
      <c r="H4" s="1">
        <f>(1+G4)*(H3+F4)</f>
        <v>1157.6829268292684</v>
      </c>
      <c r="IV4"/>
    </row>
    <row r="5" spans="1:256" s="1" customFormat="1" ht="12.75">
      <c r="A5" s="1">
        <f>A4+1</f>
        <v>2</v>
      </c>
      <c r="D5" s="5">
        <f>(1+0.0675)*(D4+5000)</f>
        <v>11035.281249999998</v>
      </c>
      <c r="E5" s="5"/>
      <c r="F5" s="1">
        <f>900+200*A5</f>
        <v>1300</v>
      </c>
      <c r="G5" s="5">
        <f>0.05+((A5)/400)*(1-(A5)/41)</f>
        <v>0.05475609756097561</v>
      </c>
      <c r="H5" s="1">
        <f>(1+G5)*(H4+F5)</f>
        <v>2592.256052944676</v>
      </c>
      <c r="IV5"/>
    </row>
    <row r="6" spans="1:256" s="1" customFormat="1" ht="12.75">
      <c r="A6" s="1">
        <f>A5+1</f>
        <v>3</v>
      </c>
      <c r="D6" s="5">
        <f>(1+0.0675)*(D5+5000)</f>
        <v>17117.662734374997</v>
      </c>
      <c r="E6" s="5"/>
      <c r="F6" s="1">
        <f>900+200*A6</f>
        <v>1500</v>
      </c>
      <c r="G6" s="5">
        <f>0.05+((A6)/400)*(1-(A6)/41)</f>
        <v>0.056951219512195124</v>
      </c>
      <c r="H6" s="1">
        <f>(1+G6)*(H5+F6)</f>
        <v>4325.315025716037</v>
      </c>
      <c r="IV6"/>
    </row>
    <row r="7" spans="1:256" s="1" customFormat="1" ht="12.75">
      <c r="A7" s="1">
        <f>A6+1</f>
        <v>4</v>
      </c>
      <c r="D7" s="5">
        <f>(1+0.0675)*(D6+5000)</f>
        <v>23610.604968945307</v>
      </c>
      <c r="E7" s="5"/>
      <c r="F7" s="1">
        <f>900+200*A7</f>
        <v>1700</v>
      </c>
      <c r="G7" s="5">
        <f>0.05+((A7)/400)*(1-(A7)/41)</f>
        <v>0.05902439024390244</v>
      </c>
      <c r="H7" s="1">
        <f>(1+G7)*(H6+F7)</f>
        <v>6380.95557113635</v>
      </c>
      <c r="IV7"/>
    </row>
    <row r="8" spans="1:256" s="1" customFormat="1" ht="12.75">
      <c r="A8" s="1">
        <f>A7+1</f>
        <v>5</v>
      </c>
      <c r="D8" s="5">
        <f>(1+0.0675)*(D7+5000)</f>
        <v>30541.82080434911</v>
      </c>
      <c r="E8" s="5"/>
      <c r="F8" s="1">
        <f>900+200*A8</f>
        <v>1900</v>
      </c>
      <c r="G8" s="5">
        <f>0.05+((A8)/400)*(1-(A8)/41)</f>
        <v>0.06097560975609757</v>
      </c>
      <c r="H8" s="1">
        <f>(1+G8)*(H7+F8)</f>
        <v>8785.891886449543</v>
      </c>
      <c r="IV8"/>
    </row>
    <row r="9" spans="1:256" s="1" customFormat="1" ht="12.75">
      <c r="A9" s="1">
        <f>A8+1</f>
        <v>6</v>
      </c>
      <c r="D9" s="5">
        <f>(1+0.0675)*(D8+5000)</f>
        <v>37940.893708642674</v>
      </c>
      <c r="E9" s="5"/>
      <c r="F9" s="1">
        <f>900+200*A9</f>
        <v>2100</v>
      </c>
      <c r="G9" s="5">
        <f>0.05+((A9)/400)*(1-(A9)/41)</f>
        <v>0.06280487804878049</v>
      </c>
      <c r="H9" s="1">
        <f>(1+G9)*(H8+F9)</f>
        <v>11569.578998830215</v>
      </c>
      <c r="IV9"/>
    </row>
    <row r="10" spans="1:256" s="1" customFormat="1" ht="12.75">
      <c r="A10" s="1">
        <f>A9+1</f>
        <v>7</v>
      </c>
      <c r="D10" s="5">
        <f>(1+0.0675)*(D9+5000)</f>
        <v>45839.40403397605</v>
      </c>
      <c r="E10" s="5"/>
      <c r="F10" s="1">
        <f>900+200*A10</f>
        <v>2300</v>
      </c>
      <c r="G10" s="5">
        <f>0.05+((A10)/400)*(1-(A10)/41)</f>
        <v>0.06451219512195122</v>
      </c>
      <c r="H10" s="1">
        <f>(1+G10)*(H9+F10)</f>
        <v>14764.335985462067</v>
      </c>
      <c r="IV10"/>
    </row>
    <row r="11" spans="1:256" s="1" customFormat="1" ht="12.75">
      <c r="A11" s="1">
        <f>A10+1</f>
        <v>8</v>
      </c>
      <c r="D11" s="5">
        <f>(1+0.0675)*(D10+5000)</f>
        <v>54271.06380626943</v>
      </c>
      <c r="E11" s="5"/>
      <c r="F11" s="1">
        <f>900+200*A11</f>
        <v>2500</v>
      </c>
      <c r="G11" s="5">
        <f>0.05+((A11)/400)*(1-(A11)/41)</f>
        <v>0.06609756097560976</v>
      </c>
      <c r="H11" s="1">
        <f>(1+G11)*(H10+F11)</f>
        <v>18405.46648596456</v>
      </c>
      <c r="IV11"/>
    </row>
    <row r="12" spans="1:256" s="1" customFormat="1" ht="12.75">
      <c r="A12" s="1">
        <f>A11+1</f>
        <v>9</v>
      </c>
      <c r="D12" s="5">
        <f>(1+0.0675)*(D11+5000)</f>
        <v>63271.860613192606</v>
      </c>
      <c r="E12" s="5"/>
      <c r="F12" s="1">
        <f>900+200*A12</f>
        <v>2700</v>
      </c>
      <c r="G12" s="5">
        <f>0.05+((A12)/400)*(1-(A12)/41)</f>
        <v>0.0675609756097561</v>
      </c>
      <c r="H12" s="1">
        <f>(1+G12)*(H11+F12)</f>
        <v>22531.372392455338</v>
      </c>
      <c r="IV12"/>
    </row>
    <row r="13" spans="1:256" s="1" customFormat="1" ht="12.75">
      <c r="A13" s="1">
        <f>A12+1</f>
        <v>10</v>
      </c>
      <c r="D13" s="5">
        <f>(1+0.0675)*(D12+5000)</f>
        <v>72880.2112045831</v>
      </c>
      <c r="E13" s="5"/>
      <c r="F13" s="1">
        <f>900+200*A13</f>
        <v>2900</v>
      </c>
      <c r="G13" s="5">
        <f>0.05+((A13)/400)*(1-(A13)/41)</f>
        <v>0.06890243902439025</v>
      </c>
      <c r="H13" s="1">
        <f>(1+G13)*(H12+F13)</f>
        <v>27183.655978033054</v>
      </c>
      <c r="IV13"/>
    </row>
    <row r="14" spans="1:256" s="1" customFormat="1" ht="12.75">
      <c r="A14" s="1">
        <f>A13+1</f>
        <v>11</v>
      </c>
      <c r="D14" s="5">
        <f>(1+0.0675)*(D13+5000)</f>
        <v>83137.12546089245</v>
      </c>
      <c r="E14" s="5"/>
      <c r="F14" s="1">
        <f>900+200*A14</f>
        <v>3100</v>
      </c>
      <c r="G14" s="5">
        <f>0.05+((A14)/400)*(1-(A14)/41)</f>
        <v>0.0701219512195122</v>
      </c>
      <c r="H14" s="1">
        <f>(1+G14)*(H13+F14)</f>
        <v>32407.205025273175</v>
      </c>
      <c r="IV14"/>
    </row>
    <row r="15" spans="1:256" s="1" customFormat="1" ht="12.75">
      <c r="A15" s="1">
        <f>A14+1</f>
        <v>12</v>
      </c>
      <c r="D15" s="5">
        <f>(1+0.0675)*(D14+5000)</f>
        <v>94086.38142950268</v>
      </c>
      <c r="E15" s="5"/>
      <c r="F15" s="1">
        <f>900+200*A15</f>
        <v>3300</v>
      </c>
      <c r="G15" s="5">
        <f>0.05+((A15)/400)*(1-(A15)/41)</f>
        <v>0.07121951219512196</v>
      </c>
      <c r="H15" s="1">
        <f>(1+G15)*(H14+F15)</f>
        <v>38250.25474902434</v>
      </c>
      <c r="IV15"/>
    </row>
    <row r="16" spans="1:256" s="1" customFormat="1" ht="12.75">
      <c r="A16" s="1">
        <f>A15+1</f>
        <v>13</v>
      </c>
      <c r="D16" s="5">
        <f>(1+0.0675)*(D15+5000)</f>
        <v>105774.71217599411</v>
      </c>
      <c r="E16" s="5"/>
      <c r="F16" s="1">
        <f>900+200*A16</f>
        <v>3500</v>
      </c>
      <c r="G16" s="5">
        <f>0.05+((A16)/400)*(1-(A16)/41)</f>
        <v>0.07219512195121952</v>
      </c>
      <c r="H16" s="1">
        <f>(1+G16)*(H15+F16)</f>
        <v>44764.419482124635</v>
      </c>
      <c r="IV16"/>
    </row>
    <row r="17" spans="1:256" s="1" customFormat="1" ht="12.75">
      <c r="A17" s="1">
        <f>A16+1</f>
        <v>14</v>
      </c>
      <c r="D17" s="5">
        <f>(1+0.0675)*(D16+5000)</f>
        <v>118252.00524787369</v>
      </c>
      <c r="E17" s="5"/>
      <c r="F17" s="1">
        <f>900+200*A17</f>
        <v>3700</v>
      </c>
      <c r="G17" s="5">
        <f>0.05+((A17)/400)*(1-(A17)/41)</f>
        <v>0.07304878048780489</v>
      </c>
      <c r="H17" s="1">
        <f>(1+G17)*(H16+F17)</f>
        <v>52004.68622234325</v>
      </c>
      <c r="IV17"/>
    </row>
    <row r="18" spans="1:256" s="1" customFormat="1" ht="12.75">
      <c r="A18" s="1">
        <f>A17+1</f>
        <v>15</v>
      </c>
      <c r="D18" s="5">
        <f>(1+0.0675)*(D17+5000)</f>
        <v>131571.51560210515</v>
      </c>
      <c r="E18" s="5"/>
      <c r="F18" s="1">
        <f>900+200*A18</f>
        <v>3900</v>
      </c>
      <c r="G18" s="5">
        <f>0.05+((A18)/400)*(1-(A18)/41)</f>
        <v>0.07378048780487806</v>
      </c>
      <c r="H18" s="1">
        <f>(1+G18)*(H17+F18)</f>
        <v>60029.361242406376</v>
      </c>
      <c r="IV18"/>
    </row>
    <row r="19" spans="1:256" s="1" customFormat="1" ht="12.75">
      <c r="A19" s="1">
        <f>A18+1</f>
        <v>16</v>
      </c>
      <c r="D19" s="5">
        <f>(1+0.0675)*(D18+5000)</f>
        <v>145790.09290524723</v>
      </c>
      <c r="E19" s="5"/>
      <c r="F19" s="1">
        <f>900+200*A19</f>
        <v>4100</v>
      </c>
      <c r="G19" s="5">
        <f>0.05+((A19)/400)*(1-(A19)/41)</f>
        <v>0.07439024390243903</v>
      </c>
      <c r="H19" s="1">
        <f>(1+G19)*(H18+F19)</f>
        <v>68899.96006653662</v>
      </c>
      <c r="IV19"/>
    </row>
    <row r="20" spans="1:256" s="1" customFormat="1" ht="12.75">
      <c r="A20" s="1">
        <f>A19+1</f>
        <v>17</v>
      </c>
      <c r="D20" s="5">
        <f>(1+0.0675)*(D19+5000)</f>
        <v>160968.4241763514</v>
      </c>
      <c r="E20" s="5"/>
      <c r="F20" s="1">
        <f>900+200*A20</f>
        <v>4300</v>
      </c>
      <c r="G20" s="5">
        <f>0.05+((A20)/400)*(1-(A20)/41)</f>
        <v>0.07487804878048782</v>
      </c>
      <c r="H20" s="1">
        <f>(1+G20)*(H19+F20)</f>
        <v>78681.03024712851</v>
      </c>
      <c r="IV20"/>
    </row>
    <row r="21" spans="1:256" s="1" customFormat="1" ht="12.75">
      <c r="A21" s="1">
        <f>A20+1</f>
        <v>18</v>
      </c>
      <c r="D21" s="5">
        <f>(1+0.0675)*(D20+5000)</f>
        <v>177171.2928082551</v>
      </c>
      <c r="E21" s="5"/>
      <c r="F21" s="1">
        <f>900+200*A21</f>
        <v>4500</v>
      </c>
      <c r="G21" s="5">
        <f>0.05+((A21)/400)*(1-(A21)/41)</f>
        <v>0.0752439024390244</v>
      </c>
      <c r="H21" s="1">
        <f>(1+G21)*(H20+F21)</f>
        <v>89439.89557182098</v>
      </c>
      <c r="IV21"/>
    </row>
    <row r="22" spans="1:256" s="1" customFormat="1" ht="12.75">
      <c r="A22" s="1">
        <f>A21+1</f>
        <v>19</v>
      </c>
      <c r="D22" s="5">
        <f>(1+0.0675)*(D21+5000)</f>
        <v>194467.8550728123</v>
      </c>
      <c r="E22" s="5"/>
      <c r="F22" s="1">
        <f>900+200*A22</f>
        <v>4700</v>
      </c>
      <c r="G22" s="5">
        <f>0.05+((A22)/400)*(1-(A22)/41)</f>
        <v>0.07548780487804879</v>
      </c>
      <c r="H22" s="1">
        <f>(1+G22)*(H21+F22)</f>
        <v>101246.30963998649</v>
      </c>
      <c r="IV22"/>
    </row>
    <row r="23" spans="1:256" s="1" customFormat="1" ht="12.75">
      <c r="A23" s="1">
        <f>A22+1</f>
        <v>20</v>
      </c>
      <c r="D23" s="5">
        <f>(1+0.0675)*(D22+5000)</f>
        <v>212931.9352902271</v>
      </c>
      <c r="E23" s="5"/>
      <c r="F23" s="1">
        <f>900+200*A23</f>
        <v>4900</v>
      </c>
      <c r="G23" s="5">
        <f>0.05+((A23)/400)*(1-(A23)/41)</f>
        <v>0.07560975609756099</v>
      </c>
      <c r="H23" s="1">
        <f>(1+G23)*(H22+F23)</f>
        <v>114172.00622252206</v>
      </c>
      <c r="IV23"/>
    </row>
    <row r="24" spans="1:256" s="1" customFormat="1" ht="12.75">
      <c r="A24" s="1">
        <f>A23+1</f>
        <v>21</v>
      </c>
      <c r="D24" s="5">
        <f>(1+0.0675)*(D23+5000)</f>
        <v>232642.3409223174</v>
      </c>
      <c r="E24" s="5"/>
      <c r="F24" s="1">
        <f>900+200*A24</f>
        <v>5100</v>
      </c>
      <c r="G24" s="5">
        <f>0.05+((A24)/400)*(1-(A24)/41)</f>
        <v>0.07560975609756097</v>
      </c>
      <c r="H24" s="1">
        <f>(1+G24)*(H23+F24)</f>
        <v>128290.13352227374</v>
      </c>
      <c r="IV24"/>
    </row>
    <row r="25" spans="1:256" s="1" customFormat="1" ht="12.75">
      <c r="A25" s="1">
        <f>A24+1</f>
        <v>22</v>
      </c>
      <c r="D25" s="5">
        <f>(1+0.0675)*(D24+5000)</f>
        <v>253683.1989345738</v>
      </c>
      <c r="E25" s="5"/>
      <c r="F25" s="1">
        <f>900+200*A25</f>
        <v>5300</v>
      </c>
      <c r="G25" s="5">
        <f>0.05+((A25)/400)*(1-(A25)/41)</f>
        <v>0.07548780487804878</v>
      </c>
      <c r="H25" s="1">
        <f>(1+G25)*(H24+F25)</f>
        <v>143674.5594552356</v>
      </c>
      <c r="IV25"/>
    </row>
    <row r="26" spans="1:256" s="1" customFormat="1" ht="12.75">
      <c r="A26" s="1">
        <f>A25+1</f>
        <v>23</v>
      </c>
      <c r="D26" s="5">
        <f>(1+0.0675)*(D25+5000)</f>
        <v>276144.3148626575</v>
      </c>
      <c r="E26" s="5"/>
      <c r="F26" s="1">
        <f>900+200*A26</f>
        <v>5500</v>
      </c>
      <c r="G26" s="5">
        <f>0.05+((A26)/400)*(1-(A26)/41)</f>
        <v>0.07524390243902439</v>
      </c>
      <c r="H26" s="1">
        <f>(1+G26)*(H25+F26)</f>
        <v>160399.03545326978</v>
      </c>
      <c r="IV26"/>
    </row>
    <row r="27" spans="1:256" s="1" customFormat="1" ht="12.75">
      <c r="A27" s="1">
        <f>A26+1</f>
        <v>24</v>
      </c>
      <c r="D27" s="5">
        <f>(1+0.0675)*(D26+5000)</f>
        <v>300121.55611588684</v>
      </c>
      <c r="E27" s="5"/>
      <c r="F27" s="1">
        <f>900+200*A27</f>
        <v>5700</v>
      </c>
      <c r="G27" s="5">
        <f>0.05+((A27)/400)*(1-(A27)/41)</f>
        <v>0.07487804878048782</v>
      </c>
      <c r="H27" s="1">
        <f>(1+G27)*(H26+F27)</f>
        <v>178536.2071323317</v>
      </c>
      <c r="IV27"/>
    </row>
    <row r="28" spans="1:256" s="1" customFormat="1" ht="12.75">
      <c r="A28" s="1">
        <f>A27+1</f>
        <v>25</v>
      </c>
      <c r="D28" s="5">
        <f>(1+0.0675)*(D27+5000)</f>
        <v>325717.26115370914</v>
      </c>
      <c r="E28" s="5"/>
      <c r="F28" s="1">
        <f>900+200*A28</f>
        <v>5900</v>
      </c>
      <c r="G28" s="5">
        <f>0.05+((A28)/400)*(1-(A28)/41)</f>
        <v>0.07439024390243903</v>
      </c>
      <c r="H28" s="1">
        <f>(1+G28)*(H27+F28)</f>
        <v>198156.46156534663</v>
      </c>
      <c r="IV28"/>
    </row>
    <row r="29" spans="1:256" s="1" customFormat="1" ht="12.75">
      <c r="A29" s="1">
        <f>A28+1</f>
        <v>26</v>
      </c>
      <c r="D29" s="5">
        <f>(1+0.0675)*(D28+5000)</f>
        <v>353040.6762815845</v>
      </c>
      <c r="E29" s="5"/>
      <c r="F29" s="1">
        <f>900+200*A29</f>
        <v>6100</v>
      </c>
      <c r="G29" s="5">
        <f>0.05+((A29)/400)*(1-(A29)/41)</f>
        <v>0.07378048780487806</v>
      </c>
      <c r="H29" s="1">
        <f>(1+G29)*(H28+F29)</f>
        <v>219326.60293693622</v>
      </c>
      <c r="IV29"/>
    </row>
    <row r="30" spans="1:256" s="1" customFormat="1" ht="12.75">
      <c r="A30" s="1">
        <f>A29+1</f>
        <v>27</v>
      </c>
      <c r="D30" s="5">
        <f>(1+0.0675)*(D29+5000)</f>
        <v>382208.4219305914</v>
      </c>
      <c r="E30" s="5"/>
      <c r="F30" s="1">
        <f>900+200*A30</f>
        <v>6300</v>
      </c>
      <c r="G30" s="5">
        <f>0.05+((A30)/400)*(1-(A30)/41)</f>
        <v>0.07304878048780489</v>
      </c>
      <c r="H30" s="1">
        <f>(1+G30)*(H29+F30)</f>
        <v>242108.35112708557</v>
      </c>
      <c r="IV30"/>
    </row>
    <row r="31" spans="1:256" s="1" customFormat="1" ht="12.75">
      <c r="A31" s="1">
        <f>A30+1</f>
        <v>28</v>
      </c>
      <c r="D31" s="5">
        <f>(1+0.0675)*(D30+5000)</f>
        <v>413344.99041090626</v>
      </c>
      <c r="E31" s="5"/>
      <c r="F31" s="1">
        <f>900+200*A31</f>
        <v>6500</v>
      </c>
      <c r="G31" s="5">
        <f>0.05+((A31)/400)*(1-(A31)/41)</f>
        <v>0.07219512195121952</v>
      </c>
      <c r="H31" s="1">
        <f>(1+G31)*(H30+F31)</f>
        <v>266556.66135479714</v>
      </c>
      <c r="IV31"/>
    </row>
    <row r="32" spans="1:256" s="1" customFormat="1" ht="12.75">
      <c r="A32" s="1">
        <f>A31+1</f>
        <v>29</v>
      </c>
      <c r="D32" s="5">
        <f>(1+0.0675)*(D31+5000)</f>
        <v>446583.2772636424</v>
      </c>
      <c r="E32" s="5"/>
      <c r="F32" s="1">
        <f>900+200*A32</f>
        <v>6700</v>
      </c>
      <c r="G32" s="5">
        <f>0.05+((A32)/400)*(1-(A32)/41)</f>
        <v>0.07121951219512196</v>
      </c>
      <c r="H32" s="1">
        <f>(1+G32)*(H31+F32)</f>
        <v>292717.86748055345</v>
      </c>
      <c r="IV32"/>
    </row>
    <row r="33" spans="1:256" s="1" customFormat="1" ht="12.75">
      <c r="A33" s="1">
        <f>A32+1</f>
        <v>30</v>
      </c>
      <c r="D33" s="5">
        <f>(1+0.0675)*(D32+5000)</f>
        <v>482065.1484789382</v>
      </c>
      <c r="E33" s="5"/>
      <c r="F33" s="1">
        <f>900+200*A33</f>
        <v>6900</v>
      </c>
      <c r="G33" s="5">
        <f>0.05+((A33)/400)*(1-(A33)/41)</f>
        <v>0.0701219512195122</v>
      </c>
      <c r="H33" s="1">
        <f>(1+G33)*(H32+F33)</f>
        <v>320627.6569685191</v>
      </c>
      <c r="IV33"/>
    </row>
    <row r="34" spans="1:256" s="1" customFormat="1" ht="12.75">
      <c r="A34" s="1">
        <f>A33+1</f>
        <v>31</v>
      </c>
      <c r="D34" s="5">
        <f>(1+0.0675)*(D33+5000)</f>
        <v>519942.0460012665</v>
      </c>
      <c r="E34" s="5"/>
      <c r="F34" s="1">
        <f>900+200*A34</f>
        <v>7100</v>
      </c>
      <c r="G34" s="5">
        <f>0.05+((A34)/400)*(1-(A34)/41)</f>
        <v>0.06890243902439025</v>
      </c>
      <c r="H34" s="1">
        <f>(1+G34)*(H33+F34)</f>
        <v>350308.89186939877</v>
      </c>
      <c r="IV34"/>
    </row>
    <row r="35" spans="1:256" s="1" customFormat="1" ht="12.75">
      <c r="A35" s="1">
        <f>A34+1</f>
        <v>32</v>
      </c>
      <c r="D35" s="5">
        <f>(1+0.0675)*(D34+5000)</f>
        <v>560375.6341063519</v>
      </c>
      <c r="E35" s="5"/>
      <c r="F35" s="1">
        <f>900+200*A35</f>
        <v>7300</v>
      </c>
      <c r="G35" s="5">
        <f>0.05+((A35)/400)*(1-(A35)/41)</f>
        <v>0.0675609756097561</v>
      </c>
      <c r="H35" s="1">
        <f>(1+G35)*(H34+F35)</f>
        <v>381769.2974908191</v>
      </c>
      <c r="IV35"/>
    </row>
    <row r="36" spans="1:256" s="1" customFormat="1" ht="12.75">
      <c r="A36" s="1">
        <f>A35+1</f>
        <v>33</v>
      </c>
      <c r="D36" s="5">
        <f>(1+0.0675)*(D35+5000)</f>
        <v>603538.4894085305</v>
      </c>
      <c r="E36" s="5"/>
      <c r="F36" s="1">
        <f>900+200*A36</f>
        <v>7500</v>
      </c>
      <c r="G36" s="5">
        <f>0.05+((A36)/400)*(1-(A36)/41)</f>
        <v>0.06609756097560976</v>
      </c>
      <c r="H36" s="1">
        <f>(1+G36)*(H35+F36)</f>
        <v>414999.04861765134</v>
      </c>
      <c r="IV36"/>
    </row>
    <row r="37" spans="1:256" s="1" customFormat="1" ht="12.75">
      <c r="A37" s="1">
        <f>A36+1</f>
        <v>34</v>
      </c>
      <c r="D37" s="5">
        <f>(1+0.0675)*(D36+5000)</f>
        <v>649614.8374436062</v>
      </c>
      <c r="E37" s="5"/>
      <c r="F37" s="1">
        <f>900+200*A37</f>
        <v>7700</v>
      </c>
      <c r="G37" s="5">
        <f>0.05+((A37)/400)*(1-(A37)/41)</f>
        <v>0.06451219512195122</v>
      </c>
      <c r="H37" s="1">
        <f>(1+G37)*(H36+F37)</f>
        <v>449968.2921199364</v>
      </c>
      <c r="IV37"/>
    </row>
    <row r="38" spans="1:256" s="1" customFormat="1" ht="12.75">
      <c r="A38" s="1">
        <f>A37+1</f>
        <v>35</v>
      </c>
      <c r="D38" s="5">
        <f>(1+0.0675)*(D37+5000)</f>
        <v>698801.3389710495</v>
      </c>
      <c r="E38" s="5"/>
      <c r="F38" s="1">
        <f>900+200*A38</f>
        <v>7900</v>
      </c>
      <c r="G38" s="5">
        <f>0.05+((A38)/400)*(1-(A38)/41)</f>
        <v>0.06280487804878049</v>
      </c>
      <c r="H38" s="1">
        <f>(1+G38)*(H37+F38)</f>
        <v>486624.65436893236</v>
      </c>
      <c r="IV38"/>
    </row>
    <row r="39" spans="1:256" s="1" customFormat="1" ht="12.75">
      <c r="A39" s="1">
        <f>A38+1</f>
        <v>36</v>
      </c>
      <c r="D39" s="5">
        <f>(1+0.0675)*(D38+5000)</f>
        <v>751307.9293515953</v>
      </c>
      <c r="E39" s="5"/>
      <c r="F39" s="1">
        <f>900+200*A39</f>
        <v>8100</v>
      </c>
      <c r="G39" s="5">
        <f>0.05+((A39)/400)*(1-(A39)/41)</f>
        <v>0.06097560975609756</v>
      </c>
      <c r="H39" s="1">
        <f>(1+G39)*(H38+F39)</f>
        <v>524890.7918304526</v>
      </c>
      <c r="IV39"/>
    </row>
    <row r="40" spans="1:256" s="1" customFormat="1" ht="12.75">
      <c r="A40" s="1">
        <f>A39+1</f>
        <v>37</v>
      </c>
      <c r="D40" s="5">
        <f>(1+0.0675)*(D39+5000)</f>
        <v>807358.714582828</v>
      </c>
      <c r="E40" s="5"/>
      <c r="F40" s="1">
        <f>900+200*A40</f>
        <v>8300</v>
      </c>
      <c r="G40" s="5">
        <f>0.05+((A40)/400)*(1-(A40)/41)</f>
        <v>0.059024390243902436</v>
      </c>
      <c r="H40" s="1">
        <f>(1+G40)*(H39+F40)</f>
        <v>564662.0532019086</v>
      </c>
      <c r="IV40"/>
    </row>
    <row r="41" spans="1:256" s="1" customFormat="1" ht="12.75">
      <c r="A41" s="1">
        <f>A40+1</f>
        <v>38</v>
      </c>
      <c r="D41" s="5">
        <f>(1+0.0675)*(D40+5000)</f>
        <v>867192.9278171688</v>
      </c>
      <c r="E41" s="5"/>
      <c r="F41" s="1">
        <f>900+200*A41</f>
        <v>8500</v>
      </c>
      <c r="G41" s="5">
        <f>0.05+((A41)/400)*(1-(A41)/41)</f>
        <v>0.05695121951219512</v>
      </c>
      <c r="H41" s="1">
        <f>(1+G41)*(H40+F41)</f>
        <v>605804.3311098709</v>
      </c>
      <c r="IV41"/>
    </row>
    <row r="42" spans="1:256" s="1" customFormat="1" ht="12.75">
      <c r="A42" s="1">
        <f>A41+1</f>
        <v>39</v>
      </c>
      <c r="D42" s="5">
        <f>(1+0.0675)*(D41+5000)</f>
        <v>931065.9504448276</v>
      </c>
      <c r="E42" s="5"/>
      <c r="F42" s="1">
        <f>900+200*A42</f>
        <v>8700</v>
      </c>
      <c r="G42" s="5">
        <f>0.05+((A42)/400)*(1-(A42)/41)</f>
        <v>0.05475609756097562</v>
      </c>
      <c r="H42" s="1">
        <f>(1+G42)*(H41+F42)</f>
        <v>648152.190215765</v>
      </c>
      <c r="IV42"/>
    </row>
    <row r="43" spans="1:256" s="1" customFormat="1" ht="12.75">
      <c r="A43" s="1">
        <f>A42+1</f>
        <v>40</v>
      </c>
      <c r="D43" s="5">
        <f>(1+0.0675)*(D42+5000)</f>
        <v>999250.4020998533</v>
      </c>
      <c r="E43" s="5"/>
      <c r="F43" s="1">
        <f>900+200*A43</f>
        <v>8900</v>
      </c>
      <c r="G43" s="5">
        <f>0.05+((A43)/400)*(1-(A43)/41)</f>
        <v>0.05243902439024391</v>
      </c>
      <c r="H43" s="1">
        <f>(1+G43)*(H42+F43)</f>
        <v>691507.3660441528</v>
      </c>
      <c r="IV43"/>
    </row>
    <row r="44" s="1" customFormat="1" ht="12.75">
      <c r="IV44"/>
    </row>
    <row r="45" s="1" customFormat="1" ht="12.75">
      <c r="IV45"/>
    </row>
    <row r="46" s="1" customFormat="1" ht="12.75">
      <c r="IV46"/>
    </row>
    <row r="47" s="1" customFormat="1" ht="12.75">
      <c r="IV47"/>
    </row>
    <row r="48" s="1" customFormat="1" ht="12.75">
      <c r="IV48"/>
    </row>
    <row r="49" s="1" customFormat="1" ht="12.75">
      <c r="IV49"/>
    </row>
    <row r="50" s="1" customFormat="1" ht="12.75">
      <c r="IV50"/>
    </row>
    <row r="51" s="1" customFormat="1" ht="12.75">
      <c r="IV51"/>
    </row>
    <row r="52" s="1" customFormat="1" ht="12.75">
      <c r="IV52"/>
    </row>
    <row r="53" s="1" customFormat="1" ht="12.75">
      <c r="IV53"/>
    </row>
    <row r="54" s="1" customFormat="1" ht="12.75">
      <c r="IV54"/>
    </row>
    <row r="55" s="1" customFormat="1" ht="12.75">
      <c r="IV55"/>
    </row>
    <row r="56" s="1" customFormat="1" ht="12.75">
      <c r="IV56"/>
    </row>
    <row r="57" s="1" customFormat="1" ht="12.75">
      <c r="IV57"/>
    </row>
    <row r="58" s="1" customFormat="1" ht="12.75">
      <c r="IV58"/>
    </row>
    <row r="59" s="1" customFormat="1" ht="12.75">
      <c r="IV59"/>
    </row>
    <row r="60" s="1" customFormat="1" ht="12.75">
      <c r="IV60"/>
    </row>
    <row r="61" s="1" customFormat="1" ht="12.75">
      <c r="IV61"/>
    </row>
    <row r="62" s="1" customFormat="1" ht="12.75">
      <c r="IV62"/>
    </row>
    <row r="63" s="1" customFormat="1" ht="12.75">
      <c r="IV63"/>
    </row>
    <row r="64" s="1" customFormat="1" ht="12.75">
      <c r="IV64"/>
    </row>
    <row r="65" s="1" customFormat="1" ht="12.75">
      <c r="IV65"/>
    </row>
    <row r="66" s="1" customFormat="1" ht="12.75">
      <c r="IV66"/>
    </row>
    <row r="67" s="1" customFormat="1" ht="12.75">
      <c r="IV67"/>
    </row>
    <row r="68" s="1" customFormat="1" ht="12.75">
      <c r="IV68"/>
    </row>
    <row r="69" s="1" customFormat="1" ht="12.75">
      <c r="IV69"/>
    </row>
    <row r="70" s="1" customFormat="1" ht="12.75">
      <c r="IV70"/>
    </row>
    <row r="71" s="1" customFormat="1" ht="12.75">
      <c r="IV71"/>
    </row>
    <row r="72" s="1" customFormat="1" ht="12.75">
      <c r="IV72"/>
    </row>
    <row r="73" s="1" customFormat="1" ht="12.75">
      <c r="IV73"/>
    </row>
    <row r="74" s="1" customFormat="1" ht="12.75">
      <c r="IV74"/>
    </row>
    <row r="75" s="1" customFormat="1" ht="12.75">
      <c r="IV75"/>
    </row>
    <row r="76" s="1" customFormat="1" ht="12.75">
      <c r="IV76"/>
    </row>
    <row r="77" s="1" customFormat="1" ht="12.75">
      <c r="IV77"/>
    </row>
    <row r="78" s="1" customFormat="1" ht="12.75">
      <c r="IV78"/>
    </row>
    <row r="79" s="1" customFormat="1" ht="12.75">
      <c r="IV79"/>
    </row>
    <row r="80" s="1" customFormat="1" ht="12.75">
      <c r="IV80"/>
    </row>
    <row r="81" s="1" customFormat="1" ht="12.75">
      <c r="IV81"/>
    </row>
    <row r="82" s="1" customFormat="1" ht="12.75">
      <c r="IV82"/>
    </row>
    <row r="83" s="1" customFormat="1" ht="12.75">
      <c r="IV83"/>
    </row>
    <row r="84" s="1" customFormat="1" ht="12.75">
      <c r="IV84"/>
    </row>
    <row r="85" s="1" customFormat="1" ht="12.75">
      <c r="IV85"/>
    </row>
    <row r="86" s="1" customFormat="1" ht="12.75">
      <c r="IV86"/>
    </row>
    <row r="87" s="1" customFormat="1" ht="12.75">
      <c r="IV87"/>
    </row>
    <row r="88" s="1" customFormat="1" ht="12.75">
      <c r="IV88"/>
    </row>
    <row r="89" s="1" customFormat="1" ht="12.75">
      <c r="IV89"/>
    </row>
    <row r="90" s="1" customFormat="1" ht="12.75">
      <c r="IV90"/>
    </row>
    <row r="91" s="1" customFormat="1" ht="12.75">
      <c r="IV91"/>
    </row>
    <row r="92" s="1" customFormat="1" ht="12.75">
      <c r="IV92"/>
    </row>
    <row r="93" s="1" customFormat="1" ht="12.75">
      <c r="IV93"/>
    </row>
    <row r="94" s="1" customFormat="1" ht="12.75">
      <c r="IV94"/>
    </row>
    <row r="95" s="1" customFormat="1" ht="12.75">
      <c r="IV95"/>
    </row>
    <row r="96" s="1" customFormat="1" ht="12.75">
      <c r="IV96"/>
    </row>
    <row r="97" s="1" customFormat="1" ht="12.75">
      <c r="IV97"/>
    </row>
    <row r="98" s="1" customFormat="1" ht="12.75">
      <c r="IV98"/>
    </row>
    <row r="99" s="1" customFormat="1" ht="12.75">
      <c r="IV99"/>
    </row>
    <row r="100" s="1" customFormat="1" ht="12.75">
      <c r="IV100"/>
    </row>
    <row r="101" s="1" customFormat="1" ht="12.75">
      <c r="IV101"/>
    </row>
    <row r="102" s="1" customFormat="1" ht="12.75">
      <c r="IV102"/>
    </row>
    <row r="103" s="1" customFormat="1" ht="12.75">
      <c r="IV103"/>
    </row>
    <row r="104" s="1" customFormat="1" ht="12.75">
      <c r="IV104"/>
    </row>
    <row r="105" s="1" customFormat="1" ht="12.75">
      <c r="IV105"/>
    </row>
    <row r="106" s="1" customFormat="1" ht="12.75">
      <c r="IV106"/>
    </row>
    <row r="107" s="1" customFormat="1" ht="12.75">
      <c r="IV107"/>
    </row>
    <row r="108" s="1" customFormat="1" ht="12.75">
      <c r="IV108"/>
    </row>
    <row r="109" s="1" customFormat="1" ht="12.75">
      <c r="IV109"/>
    </row>
    <row r="110" s="1" customFormat="1" ht="12.75">
      <c r="IV110"/>
    </row>
    <row r="111" s="1" customFormat="1" ht="12.75">
      <c r="IV111"/>
    </row>
    <row r="112" s="1" customFormat="1" ht="12.75">
      <c r="IV112"/>
    </row>
    <row r="113" s="1" customFormat="1" ht="12.75">
      <c r="IV113"/>
    </row>
    <row r="114" s="1" customFormat="1" ht="12.75">
      <c r="IV114"/>
    </row>
    <row r="115" s="1" customFormat="1" ht="12.75">
      <c r="IV115"/>
    </row>
    <row r="116" s="1" customFormat="1" ht="12.75">
      <c r="IV116"/>
    </row>
    <row r="117" s="1" customFormat="1" ht="12.75">
      <c r="IV117"/>
    </row>
    <row r="118" s="1" customFormat="1" ht="12.75">
      <c r="IV118"/>
    </row>
    <row r="119" s="1" customFormat="1" ht="12.75">
      <c r="IV119"/>
    </row>
    <row r="120" s="1" customFormat="1" ht="12.75">
      <c r="IV120"/>
    </row>
    <row r="121" s="1" customFormat="1" ht="12.75">
      <c r="IV121"/>
    </row>
    <row r="122" s="1" customFormat="1" ht="12.75">
      <c r="IV122"/>
    </row>
    <row r="123" s="1" customFormat="1" ht="12.75">
      <c r="IV123"/>
    </row>
    <row r="124" s="1" customFormat="1" ht="12.75">
      <c r="IV124"/>
    </row>
    <row r="125" s="1" customFormat="1" ht="12.75">
      <c r="IV125"/>
    </row>
    <row r="126" s="1" customFormat="1" ht="12.75">
      <c r="IV126"/>
    </row>
    <row r="127" s="1" customFormat="1" ht="12.75">
      <c r="IV127"/>
    </row>
    <row r="128" s="1" customFormat="1" ht="12.75">
      <c r="IV128"/>
    </row>
    <row r="129" s="1" customFormat="1" ht="12.75">
      <c r="IV129"/>
    </row>
    <row r="130" s="1" customFormat="1" ht="12.75">
      <c r="IV130"/>
    </row>
    <row r="131" s="1" customFormat="1" ht="12.75">
      <c r="IV131"/>
    </row>
    <row r="132" s="1" customFormat="1" ht="12.75">
      <c r="IV132"/>
    </row>
    <row r="133" s="1" customFormat="1" ht="12.75">
      <c r="IV133"/>
    </row>
    <row r="134" s="1" customFormat="1" ht="12.75">
      <c r="IV134"/>
    </row>
    <row r="135" s="1" customFormat="1" ht="12.75">
      <c r="IV135"/>
    </row>
    <row r="136" s="1" customFormat="1" ht="12.75">
      <c r="IV136"/>
    </row>
    <row r="137" s="1" customFormat="1" ht="12.75">
      <c r="IV137"/>
    </row>
    <row r="138" s="1" customFormat="1" ht="12.75">
      <c r="IV138"/>
    </row>
    <row r="139" s="1" customFormat="1" ht="12.75">
      <c r="IV139"/>
    </row>
    <row r="140" s="1" customFormat="1" ht="12.75">
      <c r="IV140"/>
    </row>
    <row r="141" s="1" customFormat="1" ht="12.75">
      <c r="IV141"/>
    </row>
    <row r="142" s="1" customFormat="1" ht="12.75">
      <c r="IV142"/>
    </row>
    <row r="143" s="1" customFormat="1" ht="12.75">
      <c r="IV143"/>
    </row>
    <row r="144" s="1" customFormat="1" ht="12.75">
      <c r="IV144"/>
    </row>
    <row r="145" s="1" customFormat="1" ht="12.75">
      <c r="IV145"/>
    </row>
    <row r="146" s="1" customFormat="1" ht="12.75">
      <c r="IV146"/>
    </row>
    <row r="147" s="1" customFormat="1" ht="12.75">
      <c r="IV147"/>
    </row>
    <row r="148" s="1" customFormat="1" ht="12.75">
      <c r="IV148"/>
    </row>
    <row r="149" s="1" customFormat="1" ht="12.75">
      <c r="IV149"/>
    </row>
    <row r="150" s="1" customFormat="1" ht="12.75">
      <c r="IV150"/>
    </row>
    <row r="151" s="1" customFormat="1" ht="12.75">
      <c r="IV151"/>
    </row>
    <row r="152" s="1" customFormat="1" ht="12.75">
      <c r="IV152"/>
    </row>
    <row r="153" s="1" customFormat="1" ht="12.75">
      <c r="IV153"/>
    </row>
    <row r="154" s="1" customFormat="1" ht="12.75">
      <c r="IV154"/>
    </row>
    <row r="155" s="1" customFormat="1" ht="12.75">
      <c r="IV155"/>
    </row>
    <row r="156" s="1" customFormat="1" ht="12.75">
      <c r="IV156"/>
    </row>
    <row r="157" s="1" customFormat="1" ht="12.75">
      <c r="IV157"/>
    </row>
    <row r="158" s="1" customFormat="1" ht="12.75">
      <c r="IV158"/>
    </row>
    <row r="159" s="1" customFormat="1" ht="12.75">
      <c r="IV159"/>
    </row>
    <row r="160" s="1" customFormat="1" ht="12.75">
      <c r="IV160"/>
    </row>
    <row r="161" s="1" customFormat="1" ht="12.75">
      <c r="IV161"/>
    </row>
    <row r="162" s="1" customFormat="1" ht="12.75">
      <c r="IV162"/>
    </row>
    <row r="163" s="1" customFormat="1" ht="12.75">
      <c r="IV163"/>
    </row>
    <row r="164" s="1" customFormat="1" ht="12.75">
      <c r="IV164"/>
    </row>
    <row r="165" s="1" customFormat="1" ht="12.75">
      <c r="IV165"/>
    </row>
    <row r="166" s="1" customFormat="1" ht="12.75">
      <c r="IV166"/>
    </row>
    <row r="167" s="1" customFormat="1" ht="12.75">
      <c r="IV167"/>
    </row>
    <row r="168" s="1" customFormat="1" ht="12.75">
      <c r="IV168"/>
    </row>
    <row r="169" s="1" customFormat="1" ht="12.75">
      <c r="IV169"/>
    </row>
    <row r="170" s="1" customFormat="1" ht="12.75">
      <c r="IV170"/>
    </row>
    <row r="171" s="1" customFormat="1" ht="12.75">
      <c r="IV171"/>
    </row>
  </sheetData>
  <printOptions gridLines="1"/>
  <pageMargins left="0" right="0" top="0.23750000000000002" bottom="0.23750000000000002" header="0" footer="0"/>
  <pageSetup horizontalDpi="300" verticalDpi="300" orientation="landscape" paperSize="9" scale="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2005-10-12T23:29:29Z</dcterms:created>
  <dcterms:modified xsi:type="dcterms:W3CDTF">2005-11-01T14:08:14Z</dcterms:modified>
  <cp:category/>
  <cp:version/>
  <cp:contentType/>
  <cp:contentStatus/>
  <cp:revision>92</cp:revision>
</cp:coreProperties>
</file>